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 activeTab="5"/>
  </bookViews>
  <sheets>
    <sheet name="INSTRUCTIONS" sheetId="6" r:id="rId1"/>
    <sheet name="1 SUMMARY DATA" sheetId="1" r:id="rId2"/>
    <sheet name="2 SCHOOL DATA" sheetId="4" r:id="rId3"/>
    <sheet name="3 SCHOOL SERVICES" sheetId="5" r:id="rId4"/>
    <sheet name="4 PUPIL DATA" sheetId="3" r:id="rId5"/>
    <sheet name="5 Lookups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C52" i="5" l="1"/>
  <c r="B11" i="4"/>
  <c r="B4" i="1" s="1"/>
  <c r="E5" i="1"/>
  <c r="E4" i="1"/>
  <c r="E3" i="1"/>
  <c r="B3" i="1"/>
  <c r="E18" i="1" s="1"/>
  <c r="B2" i="1"/>
  <c r="B21" i="4"/>
  <c r="E35" i="1"/>
  <c r="C21" i="4"/>
  <c r="E26" i="1"/>
  <c r="E30" i="1" s="1"/>
  <c r="R6" i="3"/>
  <c r="R48" i="3"/>
  <c r="R60" i="3"/>
  <c r="R72" i="3"/>
  <c r="R88" i="3"/>
  <c r="R100" i="3"/>
  <c r="R40" i="3"/>
  <c r="R64" i="3"/>
  <c r="R80" i="3"/>
  <c r="R92" i="3"/>
  <c r="R9" i="3"/>
  <c r="R13" i="3"/>
  <c r="R17" i="3"/>
  <c r="R21" i="3"/>
  <c r="R25" i="3"/>
  <c r="R29" i="3"/>
  <c r="R33" i="3"/>
  <c r="R37" i="3"/>
  <c r="R41" i="3"/>
  <c r="R45" i="3"/>
  <c r="R49" i="3"/>
  <c r="R53" i="3"/>
  <c r="R57" i="3"/>
  <c r="R61" i="3"/>
  <c r="R65" i="3"/>
  <c r="R69" i="3"/>
  <c r="R73" i="3"/>
  <c r="R77" i="3"/>
  <c r="R81" i="3"/>
  <c r="R85" i="3"/>
  <c r="R89" i="3"/>
  <c r="R93" i="3"/>
  <c r="R97" i="3"/>
  <c r="R10" i="3"/>
  <c r="R14" i="3"/>
  <c r="R18" i="3"/>
  <c r="R22" i="3"/>
  <c r="R26" i="3"/>
  <c r="R30" i="3"/>
  <c r="R34" i="3"/>
  <c r="R38" i="3"/>
  <c r="R42" i="3"/>
  <c r="R46" i="3"/>
  <c r="R50" i="3"/>
  <c r="R54" i="3"/>
  <c r="R58" i="3"/>
  <c r="R62" i="3"/>
  <c r="R66" i="3"/>
  <c r="R70" i="3"/>
  <c r="R74" i="3"/>
  <c r="R78" i="3"/>
  <c r="R82" i="3"/>
  <c r="R86" i="3"/>
  <c r="R90" i="3"/>
  <c r="R94" i="3"/>
  <c r="R98" i="3"/>
  <c r="R7" i="3"/>
  <c r="R11" i="3"/>
  <c r="R15" i="3"/>
  <c r="R19" i="3"/>
  <c r="R23" i="3"/>
  <c r="R27" i="3"/>
  <c r="R31" i="3"/>
  <c r="R35" i="3"/>
  <c r="R39" i="3"/>
  <c r="R43" i="3"/>
  <c r="R47" i="3"/>
  <c r="R51" i="3"/>
  <c r="R55" i="3"/>
  <c r="R59" i="3"/>
  <c r="R63" i="3"/>
  <c r="R67" i="3"/>
  <c r="R71" i="3"/>
  <c r="R75" i="3"/>
  <c r="R79" i="3"/>
  <c r="R83" i="3"/>
  <c r="R87" i="3"/>
  <c r="R91" i="3"/>
  <c r="R95" i="3"/>
  <c r="R99" i="3"/>
  <c r="R8" i="3"/>
  <c r="R12" i="3"/>
  <c r="R16" i="3"/>
  <c r="R20" i="3"/>
  <c r="R24" i="3"/>
  <c r="R28" i="3"/>
  <c r="R32" i="3"/>
  <c r="R36" i="3"/>
  <c r="R44" i="3"/>
  <c r="R52" i="3"/>
  <c r="R56" i="3"/>
  <c r="R68" i="3"/>
  <c r="R76" i="3"/>
  <c r="R84" i="3"/>
  <c r="R96" i="3"/>
  <c r="P1" i="3" l="1"/>
  <c r="E36" i="1" s="1"/>
  <c r="E37" i="1" s="1"/>
  <c r="E8" i="1" s="1"/>
  <c r="B5" i="1"/>
  <c r="E13" i="1"/>
  <c r="E17" i="1"/>
  <c r="E16" i="1"/>
  <c r="E15" i="1"/>
  <c r="E14" i="1"/>
  <c r="E21" i="1"/>
  <c r="E20" i="1"/>
  <c r="E19" i="1"/>
  <c r="E22" i="1" l="1"/>
  <c r="E7" i="1" s="1"/>
  <c r="E9" i="1" s="1"/>
</calcChain>
</file>

<file path=xl/sharedStrings.xml><?xml version="1.0" encoding="utf-8"?>
<sst xmlns="http://schemas.openxmlformats.org/spreadsheetml/2006/main" count="120" uniqueCount="114">
  <si>
    <t>AWPU</t>
  </si>
  <si>
    <t>Value of Notional SEN</t>
  </si>
  <si>
    <t>Band F</t>
  </si>
  <si>
    <t>Band E</t>
  </si>
  <si>
    <t>Band D</t>
  </si>
  <si>
    <t>Band C</t>
  </si>
  <si>
    <t>Band B</t>
  </si>
  <si>
    <t>Band A</t>
  </si>
  <si>
    <t>FSM</t>
  </si>
  <si>
    <t>Prior Attainment</t>
  </si>
  <si>
    <t>Rate</t>
  </si>
  <si>
    <t>Weighting</t>
  </si>
  <si>
    <t>Proportion</t>
  </si>
  <si>
    <t>Pupils:</t>
  </si>
  <si>
    <t>EHCP</t>
  </si>
  <si>
    <t>Level 5</t>
  </si>
  <si>
    <t>Level 4</t>
  </si>
  <si>
    <t>Level 3</t>
  </si>
  <si>
    <t>Total</t>
  </si>
  <si>
    <t>Name of child</t>
  </si>
  <si>
    <t>Weekly Hours</t>
  </si>
  <si>
    <t>HLTA</t>
  </si>
  <si>
    <t>TA1</t>
  </si>
  <si>
    <t>TA2</t>
  </si>
  <si>
    <t>TA3</t>
  </si>
  <si>
    <t>Alternative Provision 2</t>
  </si>
  <si>
    <t>Small Group (2:1)</t>
  </si>
  <si>
    <t>Small Group (3:1)</t>
  </si>
  <si>
    <t>Small Group (4:1)</t>
  </si>
  <si>
    <t>Small Group (5:1)</t>
  </si>
  <si>
    <t>Small Group (6:1)</t>
  </si>
  <si>
    <t>School Services</t>
  </si>
  <si>
    <t>Description</t>
  </si>
  <si>
    <t>1:1</t>
  </si>
  <si>
    <t>Small Groups</t>
  </si>
  <si>
    <t>Alternative
Provision 1</t>
  </si>
  <si>
    <t>Alternative
Provision 2</t>
  </si>
  <si>
    <t>Specialist
Teacher</t>
  </si>
  <si>
    <t>Learning
Mentor</t>
  </si>
  <si>
    <t>School:</t>
  </si>
  <si>
    <t>2:1</t>
  </si>
  <si>
    <t>3:1</t>
  </si>
  <si>
    <t>4:1</t>
  </si>
  <si>
    <t>5:1</t>
  </si>
  <si>
    <t>6:1</t>
  </si>
  <si>
    <t>Class</t>
  </si>
  <si>
    <t>SEN
Status</t>
  </si>
  <si>
    <t>SEN Support</t>
  </si>
  <si>
    <t>% SEN</t>
  </si>
  <si>
    <t>GRID</t>
  </si>
  <si>
    <t>Name of School</t>
  </si>
  <si>
    <t>Locality</t>
  </si>
  <si>
    <t>Hourly Rate</t>
  </si>
  <si>
    <t>Total for 
Pupil per Year</t>
  </si>
  <si>
    <t>Alternative Provision 1</t>
  </si>
  <si>
    <t>Percentage SEND:</t>
  </si>
  <si>
    <t>GRID Level 3:</t>
  </si>
  <si>
    <t>GRID Level 4:</t>
  </si>
  <si>
    <t>GRID Level 5:</t>
  </si>
  <si>
    <t>School Service</t>
  </si>
  <si>
    <t>Annual Cost</t>
  </si>
  <si>
    <t>Total Cost:</t>
  </si>
  <si>
    <t>Expenditure</t>
  </si>
  <si>
    <t>Notional SEN</t>
  </si>
  <si>
    <t>Total Expenditure:</t>
  </si>
  <si>
    <t>Notional SEN from Delegated Budget:</t>
  </si>
  <si>
    <t>Total Other Income:</t>
  </si>
  <si>
    <t>Total GRID:</t>
  </si>
  <si>
    <t>Total Income:</t>
  </si>
  <si>
    <t>Surplus / Deficit:</t>
  </si>
  <si>
    <t>School Services (listed in tab 3)</t>
  </si>
  <si>
    <t>Individual Pupil Support (listed in tab 4)</t>
  </si>
  <si>
    <t>These are the services that the school pays for, to be shared across all those children with additional needs.</t>
  </si>
  <si>
    <t xml:space="preserve">Examples include additional Speech and Language, additional Educational Psychologist, </t>
  </si>
  <si>
    <t>bought-in Counselling and Theraputic Support, Learning Support.</t>
  </si>
  <si>
    <t>Number
of Weeks</t>
  </si>
  <si>
    <t>Instructions</t>
  </si>
  <si>
    <t xml:space="preserve">Complete Tab 4 by adding pupil level data
</t>
  </si>
  <si>
    <t>No. of children:</t>
  </si>
  <si>
    <t>Number*</t>
  </si>
  <si>
    <t>Other Income*</t>
  </si>
  <si>
    <t>Top Up Funding (listed in tab 2)</t>
  </si>
  <si>
    <t>Check Tab 1 (summary data) to see if you need to add any other income to the Other Income table</t>
  </si>
  <si>
    <t>Value**</t>
  </si>
  <si>
    <t>Complete Tab 3 by adding details of any services the school pays for, to be shared across all children with special educational needs.</t>
  </si>
  <si>
    <t>This tool looks at your whole school and the total cost of your special educational provision.</t>
  </si>
  <si>
    <t>NB: You will need to add the no. of weeks (or estimated no. of weeks) the child receives provision for.</t>
  </si>
  <si>
    <t xml:space="preserve"> If this is for the whole year, you need to add 39 weeks. If you are looking at funding for a term, you will need to add the no. of weeks for that term</t>
  </si>
  <si>
    <t>See final information shown in Tab 1, summary data.</t>
  </si>
  <si>
    <t>If any child is spending time in Alternative Provision add the hourly cost to Tab 5, Lookups. This will ensure the cost of this provision is included.</t>
  </si>
  <si>
    <t>NB: Other costs in the pupil data sheet are automatically calculated using average staffing costs (shown in Tab 5, Lookups)</t>
  </si>
  <si>
    <t>If children are spending time in Alternative Provision add the hourly cost here</t>
  </si>
  <si>
    <t>No. on roll</t>
  </si>
  <si>
    <t>PLEASE COMPLETE THE CELLS HIGHLIGHTED IN YELLOW</t>
  </si>
  <si>
    <t>The grey cells will be calculated for you</t>
  </si>
  <si>
    <t>** Please enter the value given by your Locality for each Level</t>
  </si>
  <si>
    <r>
      <t xml:space="preserve">* Please complete the table below if your locality gives a fixed amount of funding for children at L3, 4 and 5 on the SSG.
</t>
    </r>
    <r>
      <rPr>
        <i/>
        <sz val="11"/>
        <color theme="1"/>
        <rFont val="Calibri"/>
        <family val="2"/>
        <scheme val="minor"/>
      </rPr>
      <t>If your Locality gives different amounts of funding to children who are the same Level, please add details in the Summary Data tab (1) in the Other Income table INSTEAD.</t>
    </r>
  </si>
  <si>
    <t>The total entered in this table will be summarised in Expenditure in Tab 1.</t>
  </si>
  <si>
    <t>Income from Delegated Budget*</t>
  </si>
  <si>
    <t>You need to complete information (mostly in tabs 2, 3 and 4). Tab 1 then summarises the information for you.</t>
  </si>
  <si>
    <t>Change the funding rate, weighting and proportion in Tab 1 to reflect your school</t>
  </si>
  <si>
    <t>* Change the rate, weighting and proportion information in the yellow cells.
The information can be found in Table A of the Academy GAG Allocation Statement. It is specific to an individual school, and will change each year. For non-Academy schools, the Local Authority will be able to provide the information.</t>
  </si>
  <si>
    <t xml:space="preserve">* Add details of other income in the yellow cells.
Examples include Grants, Pupil Premium, extra Notional SEND </t>
  </si>
  <si>
    <t>Start by inserting details into Tab 2 (school data) - this will populate Tab 1 with the amount of funding you receive</t>
  </si>
  <si>
    <t>Individual Pupil Support 2020/21</t>
  </si>
  <si>
    <t xml:space="preserve">HLTA </t>
  </si>
  <si>
    <t xml:space="preserve">Specialist Teacher </t>
  </si>
  <si>
    <t xml:space="preserve">LM </t>
  </si>
  <si>
    <t>Teachers Main payscale + 1 SEN Point - 4</t>
  </si>
  <si>
    <t>SCP Grade 6 – point 24</t>
  </si>
  <si>
    <t>SCP Grade 5 – point 18</t>
  </si>
  <si>
    <t>SCP Grade 2 – point 4</t>
  </si>
  <si>
    <t>SCP Grade 3 – point 6</t>
  </si>
  <si>
    <t>SCP Grade 4 – point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</si>
</sst>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164" formatCode="0.000000"/>
    <numFmt numFmtId="165" formatCode="&quot;£&quot;#,##0.00"/>
    <numFmt numFmtId="166" formatCode="&quot;£&quot;#,##0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65" fontId="0" fillId="2" borderId="1" xfId="0" applyNumberFormat="1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right"/>
      <protection locked="0"/>
    </xf>
    <xf numFmtId="165" fontId="1" fillId="4" borderId="0" xfId="0" applyNumberFormat="1" applyFont="1" applyFill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6" fontId="1" fillId="4" borderId="1" xfId="0" applyNumberFormat="1" applyFon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165" fontId="1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Alignment="1" applyProtection="1">
      <alignment horizontal="center" vertical="center"/>
    </xf>
    <xf numFmtId="165" fontId="0" fillId="0" borderId="0" xfId="0" applyNumberFormat="1" applyAlignment="1" applyProtection="1">
      <alignment vertical="center"/>
    </xf>
    <xf numFmtId="3" fontId="4" fillId="0" borderId="0" xfId="0" applyNumberFormat="1" applyFont="1" applyFill="1" applyAlignment="1" applyProtection="1">
      <alignment horizontal="left" vertical="center"/>
    </xf>
    <xf numFmtId="1" fontId="4" fillId="0" borderId="0" xfId="0" applyNumberFormat="1" applyFont="1" applyAlignment="1" applyProtection="1">
      <alignment horizontal="left" vertical="center"/>
    </xf>
    <xf numFmtId="4" fontId="4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165" fontId="1" fillId="4" borderId="1" xfId="0" applyNumberFormat="1" applyFont="1" applyFill="1" applyBorder="1" applyAlignment="1" applyProtection="1">
      <alignment vertical="center"/>
    </xf>
    <xf numFmtId="165" fontId="1" fillId="4" borderId="1" xfId="0" applyNumberFormat="1" applyFont="1" applyFill="1" applyBorder="1" applyAlignment="1" applyProtection="1">
      <alignment horizontal="right" vertical="center"/>
    </xf>
    <xf numFmtId="165" fontId="0" fillId="4" borderId="1" xfId="0" applyNumberFormat="1" applyFont="1" applyFill="1" applyBorder="1" applyAlignment="1" applyProtection="1">
      <alignment vertical="center"/>
    </xf>
    <xf numFmtId="165" fontId="3" fillId="4" borderId="2" xfId="0" applyNumberFormat="1" applyFont="1" applyFill="1" applyBorder="1" applyAlignment="1" applyProtection="1">
      <alignment vertical="center" wrapText="1"/>
      <protection locked="0"/>
    </xf>
    <xf numFmtId="165" fontId="3" fillId="4" borderId="3" xfId="0" applyNumberFormat="1" applyFont="1" applyFill="1" applyBorder="1" applyAlignment="1" applyProtection="1">
      <alignment vertical="center" wrapText="1"/>
      <protection locked="0"/>
    </xf>
    <xf numFmtId="165" fontId="3" fillId="4" borderId="4" xfId="0" applyNumberFormat="1" applyFont="1" applyFill="1" applyBorder="1" applyAlignment="1" applyProtection="1">
      <alignment vertical="center" wrapText="1"/>
      <protection locked="0"/>
    </xf>
    <xf numFmtId="165" fontId="0" fillId="4" borderId="1" xfId="0" applyNumberFormat="1" applyFill="1" applyBorder="1" applyAlignment="1" applyProtection="1">
      <alignment horizontal="right" vertical="center"/>
    </xf>
    <xf numFmtId="167" fontId="0" fillId="0" borderId="1" xfId="0" applyNumberFormat="1" applyBorder="1" applyAlignment="1" applyProtection="1">
      <alignment vertical="center"/>
    </xf>
    <xf numFmtId="167" fontId="0" fillId="2" borderId="1" xfId="0" applyNumberForma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/>
    <xf numFmtId="0" fontId="0" fillId="0" borderId="0" xfId="0" quotePrefix="1" applyAlignment="1" applyProtection="1">
      <alignment vertical="center"/>
      <protection locked="0"/>
    </xf>
    <xf numFmtId="0" fontId="6" fillId="0" borderId="0" xfId="0" applyFont="1" applyFill="1"/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0" fillId="0" borderId="0" xfId="0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quotePrefix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0" fontId="0" fillId="0" borderId="0" xfId="0" applyFill="1" applyAlignment="1"/>
    <xf numFmtId="0" fontId="1" fillId="0" borderId="1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3" fontId="0" fillId="2" borderId="5" xfId="0" applyNumberFormat="1" applyFill="1" applyBorder="1" applyAlignment="1" applyProtection="1">
      <alignment horizontal="center" vertical="center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Protection="1"/>
    <xf numFmtId="8" fontId="0" fillId="0" borderId="0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workbookViewId="0">
      <selection activeCell="A12" sqref="A12"/>
    </sheetView>
  </sheetViews>
  <sheetFormatPr defaultRowHeight="15" x14ac:dyDescent="0.25"/>
  <sheetData>
    <row r="2" spans="1:21" x14ac:dyDescent="0.25">
      <c r="A2" s="74" t="s">
        <v>76</v>
      </c>
    </row>
    <row r="4" spans="1:21" x14ac:dyDescent="0.25">
      <c r="A4" t="s">
        <v>85</v>
      </c>
    </row>
    <row r="6" spans="1:21" x14ac:dyDescent="0.25">
      <c r="A6" t="s">
        <v>99</v>
      </c>
      <c r="K6" s="77"/>
      <c r="L6" s="77"/>
      <c r="M6" s="77"/>
      <c r="N6" s="77"/>
      <c r="O6" s="77"/>
      <c r="P6" s="77"/>
      <c r="Q6" s="77"/>
      <c r="R6" s="77"/>
      <c r="S6" s="77"/>
    </row>
    <row r="8" spans="1:21" x14ac:dyDescent="0.25">
      <c r="A8" s="75">
        <v>1</v>
      </c>
      <c r="B8" t="s">
        <v>103</v>
      </c>
    </row>
    <row r="10" spans="1:21" x14ac:dyDescent="0.25">
      <c r="A10" s="75">
        <v>2</v>
      </c>
      <c r="B10" s="77" t="s">
        <v>82</v>
      </c>
    </row>
    <row r="12" spans="1:21" x14ac:dyDescent="0.25">
      <c r="A12" s="75">
        <v>3</v>
      </c>
      <c r="B12" s="77" t="s">
        <v>100</v>
      </c>
      <c r="C12" s="77"/>
      <c r="D12" s="79"/>
      <c r="E12" s="79"/>
      <c r="F12" s="79"/>
      <c r="G12" s="79"/>
      <c r="H12" s="79"/>
      <c r="I12" s="79"/>
      <c r="J12" s="79"/>
      <c r="K12" s="77"/>
    </row>
    <row r="14" spans="1:21" x14ac:dyDescent="0.25">
      <c r="A14" s="75">
        <v>4</v>
      </c>
      <c r="B14" t="s">
        <v>84</v>
      </c>
    </row>
    <row r="15" spans="1:21" x14ac:dyDescent="0.25">
      <c r="J15" s="77"/>
    </row>
    <row r="16" spans="1:21" x14ac:dyDescent="0.25">
      <c r="A16" s="75">
        <v>5</v>
      </c>
      <c r="B16" s="76" t="s">
        <v>77</v>
      </c>
      <c r="C16" s="76"/>
      <c r="D16" s="76"/>
      <c r="E16" s="76"/>
      <c r="F16" s="76"/>
      <c r="G16" s="96"/>
      <c r="H16" s="9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pans="1:14" x14ac:dyDescent="0.25">
      <c r="G17" s="77"/>
      <c r="H17" s="77"/>
      <c r="I17" s="77"/>
      <c r="J17" s="77"/>
      <c r="K17" s="77"/>
      <c r="L17" s="77"/>
      <c r="M17" s="77"/>
      <c r="N17" s="77"/>
    </row>
    <row r="18" spans="1:14" x14ac:dyDescent="0.25">
      <c r="B18" t="s">
        <v>86</v>
      </c>
    </row>
    <row r="19" spans="1:14" x14ac:dyDescent="0.25">
      <c r="B19" t="s">
        <v>87</v>
      </c>
      <c r="C19" s="77"/>
      <c r="D19" s="77"/>
      <c r="E19" s="77"/>
      <c r="F19" s="77"/>
      <c r="G19" s="77"/>
      <c r="H19" s="77"/>
    </row>
    <row r="21" spans="1:14" x14ac:dyDescent="0.25">
      <c r="A21" s="82">
        <v>6</v>
      </c>
      <c r="B21" t="s">
        <v>89</v>
      </c>
    </row>
    <row r="23" spans="1:14" x14ac:dyDescent="0.25">
      <c r="B23" t="s">
        <v>90</v>
      </c>
    </row>
    <row r="25" spans="1:14" x14ac:dyDescent="0.25">
      <c r="A25" s="75">
        <v>7</v>
      </c>
      <c r="B25" t="s">
        <v>88</v>
      </c>
    </row>
    <row r="26" spans="1:14" x14ac:dyDescent="0.25">
      <c r="B26" s="77"/>
      <c r="C26" s="77"/>
      <c r="D26" s="77"/>
      <c r="E26" s="77"/>
      <c r="F26" s="77"/>
      <c r="G26" s="77"/>
      <c r="H26" s="77"/>
      <c r="I26" s="77"/>
      <c r="J26" s="77"/>
    </row>
    <row r="27" spans="1:14" x14ac:dyDescent="0.25">
      <c r="B27" s="77"/>
      <c r="C27" s="77"/>
      <c r="D27" s="77"/>
      <c r="E27" s="77"/>
      <c r="F27" s="77"/>
      <c r="G27" s="77"/>
      <c r="H27" s="77"/>
      <c r="I27" s="77"/>
      <c r="J27" s="77"/>
    </row>
    <row r="28" spans="1:14" x14ac:dyDescent="0.25">
      <c r="B28" s="77"/>
      <c r="C28" s="77"/>
      <c r="D28" s="77"/>
      <c r="E28" s="77"/>
      <c r="F28" s="77"/>
      <c r="G28" s="77"/>
      <c r="H28" s="77"/>
      <c r="I28" s="77"/>
      <c r="J28" s="77"/>
    </row>
    <row r="29" spans="1:14" x14ac:dyDescent="0.25">
      <c r="B29" s="77"/>
      <c r="C29" s="77"/>
      <c r="D29" s="77"/>
      <c r="E29" s="77"/>
      <c r="F29" s="77"/>
      <c r="G29" s="77"/>
      <c r="H29" s="77"/>
      <c r="I29" s="77"/>
      <c r="J29" s="77"/>
    </row>
    <row r="30" spans="1:14" x14ac:dyDescent="0.25">
      <c r="B30" s="77"/>
      <c r="C30" s="77"/>
      <c r="D30" s="77"/>
      <c r="E30" s="77"/>
      <c r="F30" s="77"/>
      <c r="G30" s="77"/>
      <c r="H30" s="77"/>
      <c r="I30" s="77"/>
      <c r="J30" s="77"/>
    </row>
    <row r="31" spans="1:14" x14ac:dyDescent="0.25">
      <c r="B31" s="77"/>
      <c r="C31" s="77"/>
      <c r="D31" s="77"/>
      <c r="E31" s="77"/>
      <c r="F31" s="77"/>
      <c r="G31" s="77"/>
      <c r="H31" s="77"/>
      <c r="I31" s="77"/>
      <c r="J31" s="77"/>
    </row>
    <row r="32" spans="1:14" x14ac:dyDescent="0.25">
      <c r="B32" s="77"/>
      <c r="C32" s="77"/>
      <c r="D32" s="77"/>
      <c r="E32" s="77"/>
      <c r="F32" s="77"/>
      <c r="G32" s="77"/>
      <c r="H32" s="77"/>
      <c r="I32" s="77"/>
      <c r="J32" s="77"/>
    </row>
    <row r="33" spans="2:10" x14ac:dyDescent="0.25">
      <c r="B33" s="77"/>
      <c r="C33" s="77"/>
      <c r="D33" s="77"/>
      <c r="E33" s="77"/>
      <c r="F33" s="77"/>
      <c r="G33" s="77"/>
      <c r="H33" s="77"/>
      <c r="I33" s="77"/>
      <c r="J33" s="77"/>
    </row>
    <row r="34" spans="2:10" x14ac:dyDescent="0.25">
      <c r="B34" s="77"/>
      <c r="C34" s="77"/>
      <c r="D34" s="77"/>
      <c r="E34" s="77"/>
      <c r="F34" s="77"/>
      <c r="G34" s="77"/>
      <c r="H34" s="77"/>
      <c r="I34" s="77"/>
      <c r="J34" s="77"/>
    </row>
    <row r="35" spans="2:10" x14ac:dyDescent="0.25">
      <c r="B35" s="77"/>
      <c r="C35" s="77"/>
      <c r="D35" s="77"/>
      <c r="E35" s="77"/>
      <c r="F35" s="77"/>
      <c r="G35" s="77"/>
      <c r="H35" s="77"/>
      <c r="I35" s="77"/>
      <c r="J35" s="77"/>
    </row>
    <row r="36" spans="2:10" x14ac:dyDescent="0.25">
      <c r="B36" s="77"/>
      <c r="C36" s="77"/>
      <c r="D36" s="77"/>
      <c r="E36" s="77"/>
      <c r="F36" s="77"/>
      <c r="G36" s="77"/>
      <c r="H36" s="77"/>
      <c r="I36" s="77"/>
      <c r="J36" s="77"/>
    </row>
    <row r="37" spans="2:10" x14ac:dyDescent="0.25">
      <c r="B37" s="77"/>
      <c r="C37" s="77"/>
      <c r="D37" s="77"/>
      <c r="E37" s="77"/>
      <c r="F37" s="77"/>
      <c r="G37" s="77"/>
      <c r="H37" s="77"/>
      <c r="I37" s="77"/>
      <c r="J37" s="77"/>
    </row>
    <row r="38" spans="2:10" x14ac:dyDescent="0.25">
      <c r="B38" s="77"/>
      <c r="C38" s="77"/>
      <c r="D38" s="77"/>
      <c r="E38" s="77"/>
      <c r="F38" s="77"/>
      <c r="G38" s="77"/>
      <c r="H38" s="77"/>
      <c r="I38" s="77"/>
      <c r="J38" s="7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31" workbookViewId="0">
      <selection activeCell="H13" sqref="H13"/>
    </sheetView>
  </sheetViews>
  <sheetFormatPr defaultRowHeight="19.5" customHeight="1" x14ac:dyDescent="0.25"/>
  <cols>
    <col min="1" max="1" width="19.85546875" style="4" customWidth="1"/>
    <col min="2" max="2" width="10.140625" style="27" customWidth="1"/>
    <col min="3" max="3" width="10.140625" style="28" customWidth="1"/>
    <col min="4" max="4" width="10.140625" style="43" customWidth="1"/>
    <col min="5" max="5" width="23" style="27" customWidth="1"/>
    <col min="6" max="14" width="10.140625" style="4" customWidth="1"/>
    <col min="15" max="15" width="12.42578125" style="4" bestFit="1" customWidth="1"/>
    <col min="16" max="16384" width="9.140625" style="4"/>
  </cols>
  <sheetData>
    <row r="1" spans="1:20" ht="35.25" customHeight="1" x14ac:dyDescent="0.25">
      <c r="A1" s="1" t="s">
        <v>63</v>
      </c>
    </row>
    <row r="2" spans="1:20" ht="19.5" customHeight="1" x14ac:dyDescent="0.25">
      <c r="A2" s="52" t="s">
        <v>39</v>
      </c>
      <c r="B2" s="95">
        <f>'2 SCHOOL DATA'!B4:F4</f>
        <v>0</v>
      </c>
      <c r="C2" s="53"/>
      <c r="D2" s="54"/>
      <c r="E2" s="55"/>
    </row>
    <row r="3" spans="1:20" ht="19.5" customHeight="1" x14ac:dyDescent="0.25">
      <c r="A3" s="52" t="s">
        <v>13</v>
      </c>
      <c r="B3" s="56">
        <f>'2 SCHOOL DATA'!B6:F6</f>
        <v>0</v>
      </c>
      <c r="C3" s="53"/>
      <c r="D3" s="52" t="s">
        <v>56</v>
      </c>
      <c r="E3" s="57">
        <f>'2 SCHOOL DATA'!B20</f>
        <v>0</v>
      </c>
    </row>
    <row r="4" spans="1:20" ht="19.5" customHeight="1" x14ac:dyDescent="0.25">
      <c r="A4" s="52" t="s">
        <v>55</v>
      </c>
      <c r="B4" s="58" t="e">
        <f>'2 SCHOOL DATA'!B11</f>
        <v>#DIV/0!</v>
      </c>
      <c r="C4" s="53"/>
      <c r="D4" s="52" t="s">
        <v>57</v>
      </c>
      <c r="E4" s="57">
        <f>'2 SCHOOL DATA'!B19</f>
        <v>0</v>
      </c>
    </row>
    <row r="5" spans="1:20" ht="19.5" customHeight="1" x14ac:dyDescent="0.25">
      <c r="A5" s="59" t="s">
        <v>67</v>
      </c>
      <c r="B5" s="57">
        <f>E3+E4+E5</f>
        <v>0</v>
      </c>
      <c r="C5" s="53"/>
      <c r="D5" s="52" t="s">
        <v>58</v>
      </c>
      <c r="E5" s="57">
        <f>'2 SCHOOL DATA'!B18</f>
        <v>0</v>
      </c>
    </row>
    <row r="6" spans="1:20" ht="19.5" customHeight="1" x14ac:dyDescent="0.25">
      <c r="A6" s="33"/>
      <c r="B6" s="45"/>
      <c r="D6" s="44"/>
      <c r="E6" s="45"/>
    </row>
    <row r="7" spans="1:20" ht="19.5" customHeight="1" x14ac:dyDescent="0.25">
      <c r="A7" s="99" t="s">
        <v>68</v>
      </c>
      <c r="B7" s="99"/>
      <c r="C7" s="99"/>
      <c r="D7" s="99"/>
      <c r="E7" s="60">
        <f>E22+E30</f>
        <v>0</v>
      </c>
    </row>
    <row r="8" spans="1:20" ht="19.5" customHeight="1" x14ac:dyDescent="0.25">
      <c r="A8" s="99" t="s">
        <v>64</v>
      </c>
      <c r="B8" s="99"/>
      <c r="C8" s="99"/>
      <c r="D8" s="99"/>
      <c r="E8" s="60">
        <f>E37</f>
        <v>0</v>
      </c>
    </row>
    <row r="9" spans="1:20" ht="19.5" customHeight="1" x14ac:dyDescent="0.25">
      <c r="A9" s="99" t="s">
        <v>69</v>
      </c>
      <c r="B9" s="99"/>
      <c r="C9" s="99"/>
      <c r="D9" s="99"/>
      <c r="E9" s="60">
        <f>E7-E8</f>
        <v>0</v>
      </c>
    </row>
    <row r="10" spans="1:20" ht="19.5" customHeight="1" x14ac:dyDescent="0.25">
      <c r="B10" s="4"/>
    </row>
    <row r="11" spans="1:20" ht="19.5" customHeight="1" x14ac:dyDescent="0.25">
      <c r="A11" s="100" t="s">
        <v>98</v>
      </c>
      <c r="B11" s="100"/>
      <c r="C11" s="100"/>
      <c r="D11" s="100"/>
      <c r="E11" s="100"/>
    </row>
    <row r="12" spans="1:20" ht="19.5" customHeight="1" x14ac:dyDescent="0.25">
      <c r="A12" s="35" t="s">
        <v>32</v>
      </c>
      <c r="B12" s="86" t="s">
        <v>10</v>
      </c>
      <c r="C12" s="87" t="s">
        <v>11</v>
      </c>
      <c r="D12" s="88" t="s">
        <v>12</v>
      </c>
      <c r="E12" s="46" t="s">
        <v>1</v>
      </c>
      <c r="F12" s="47"/>
      <c r="G12" s="90"/>
      <c r="H12" s="90"/>
      <c r="I12" s="90"/>
      <c r="J12" s="91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9.5" customHeight="1" x14ac:dyDescent="0.25">
      <c r="A13" s="8" t="s">
        <v>0</v>
      </c>
      <c r="B13" s="84">
        <v>2843.77</v>
      </c>
      <c r="C13" s="48">
        <v>1</v>
      </c>
      <c r="D13" s="85">
        <v>0.04</v>
      </c>
      <c r="E13" s="60">
        <f>((B3*B13)*C13)*D13</f>
        <v>0</v>
      </c>
      <c r="F13" s="49"/>
      <c r="G13" s="92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1:20" ht="19.5" customHeight="1" x14ac:dyDescent="0.25">
      <c r="A14" s="8" t="s">
        <v>2</v>
      </c>
      <c r="B14" s="84">
        <v>128.49</v>
      </c>
      <c r="C14" s="48">
        <v>0.212919</v>
      </c>
      <c r="D14" s="85">
        <v>0.5</v>
      </c>
      <c r="E14" s="60">
        <f>((B3*B14)*C14)*D14</f>
        <v>0</v>
      </c>
      <c r="F14" s="4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</row>
    <row r="15" spans="1:20" ht="19.5" customHeight="1" x14ac:dyDescent="0.25">
      <c r="A15" s="8" t="s">
        <v>3</v>
      </c>
      <c r="B15" s="84">
        <v>128.49</v>
      </c>
      <c r="C15" s="48">
        <v>3.1099999999999999E-2</v>
      </c>
      <c r="D15" s="85">
        <v>0.5</v>
      </c>
      <c r="E15" s="60">
        <f>((B3*B15)*C15)*D15</f>
        <v>0</v>
      </c>
      <c r="F15" s="4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0" ht="19.5" customHeight="1" x14ac:dyDescent="0.25">
      <c r="A16" s="8" t="s">
        <v>4</v>
      </c>
      <c r="B16" s="84">
        <v>192.73</v>
      </c>
      <c r="C16" s="48">
        <v>0.16028700000000001</v>
      </c>
      <c r="D16" s="85">
        <v>0.5</v>
      </c>
      <c r="E16" s="60">
        <f>((B3*B16)*C16)*D16</f>
        <v>0</v>
      </c>
      <c r="F16" s="49"/>
    </row>
    <row r="17" spans="1:7" ht="19.5" customHeight="1" x14ac:dyDescent="0.25">
      <c r="A17" s="8" t="s">
        <v>5</v>
      </c>
      <c r="B17" s="84">
        <v>256.98</v>
      </c>
      <c r="C17" s="48">
        <v>0.20813400000000001</v>
      </c>
      <c r="D17" s="85">
        <v>0.5</v>
      </c>
      <c r="E17" s="60">
        <f>((B3*B17)*C17)*D17</f>
        <v>0</v>
      </c>
      <c r="F17" s="49"/>
    </row>
    <row r="18" spans="1:7" ht="19.5" customHeight="1" x14ac:dyDescent="0.25">
      <c r="A18" s="8" t="s">
        <v>6</v>
      </c>
      <c r="B18" s="84">
        <v>321.22000000000003</v>
      </c>
      <c r="C18" s="48">
        <v>0.27751199999999998</v>
      </c>
      <c r="D18" s="85">
        <v>0.5</v>
      </c>
      <c r="E18" s="60">
        <f>((B3*B18)*C18)*D18</f>
        <v>0</v>
      </c>
      <c r="F18" s="49"/>
    </row>
    <row r="19" spans="1:7" ht="19.5" customHeight="1" x14ac:dyDescent="0.25">
      <c r="A19" s="8" t="s">
        <v>7</v>
      </c>
      <c r="B19" s="84">
        <v>385.47</v>
      </c>
      <c r="C19" s="48">
        <v>5.2631999999999998E-2</v>
      </c>
      <c r="D19" s="85">
        <v>0.5</v>
      </c>
      <c r="E19" s="60">
        <f>((B3*B19)*C19)*D19</f>
        <v>0</v>
      </c>
      <c r="F19" s="49"/>
    </row>
    <row r="20" spans="1:7" ht="19.5" customHeight="1" x14ac:dyDescent="0.25">
      <c r="A20" s="8" t="s">
        <v>8</v>
      </c>
      <c r="B20" s="84">
        <v>664.74</v>
      </c>
      <c r="C20" s="48">
        <v>0.18052299999999999</v>
      </c>
      <c r="D20" s="85">
        <v>0.5</v>
      </c>
      <c r="E20" s="60">
        <f>((B3*B20)*C20)*D20</f>
        <v>0</v>
      </c>
      <c r="F20" s="49"/>
    </row>
    <row r="21" spans="1:7" ht="19.5" customHeight="1" x14ac:dyDescent="0.25">
      <c r="A21" s="8" t="s">
        <v>9</v>
      </c>
      <c r="B21" s="84">
        <v>1716.2</v>
      </c>
      <c r="C21" s="48">
        <v>0.31780000000000003</v>
      </c>
      <c r="D21" s="85">
        <v>1</v>
      </c>
      <c r="E21" s="60">
        <f>((B3*B21)*C21)*D21</f>
        <v>0</v>
      </c>
      <c r="F21" s="49"/>
    </row>
    <row r="22" spans="1:7" ht="19.5" customHeight="1" x14ac:dyDescent="0.25">
      <c r="A22" s="97" t="s">
        <v>65</v>
      </c>
      <c r="B22" s="97"/>
      <c r="C22" s="97"/>
      <c r="D22" s="103"/>
      <c r="E22" s="60">
        <f>SUM(E13:E21)</f>
        <v>0</v>
      </c>
      <c r="F22" s="47"/>
    </row>
    <row r="23" spans="1:7" ht="60" customHeight="1" x14ac:dyDescent="0.25">
      <c r="A23" s="102" t="s">
        <v>101</v>
      </c>
      <c r="B23" s="102"/>
      <c r="C23" s="102"/>
      <c r="D23" s="102"/>
      <c r="E23" s="102"/>
      <c r="F23" s="102"/>
      <c r="G23" s="102"/>
    </row>
    <row r="24" spans="1:7" ht="19.5" customHeight="1" x14ac:dyDescent="0.25">
      <c r="A24" s="50"/>
      <c r="B24" s="50"/>
      <c r="C24" s="50"/>
      <c r="D24" s="50"/>
      <c r="E24" s="89"/>
      <c r="F24" s="47"/>
    </row>
    <row r="25" spans="1:7" ht="19.5" customHeight="1" x14ac:dyDescent="0.25">
      <c r="A25" s="100" t="s">
        <v>80</v>
      </c>
      <c r="B25" s="100"/>
      <c r="C25" s="100"/>
      <c r="D25" s="100"/>
      <c r="E25" s="100"/>
      <c r="F25" s="47"/>
    </row>
    <row r="26" spans="1:7" ht="19.5" customHeight="1" x14ac:dyDescent="0.25">
      <c r="A26" s="98" t="s">
        <v>81</v>
      </c>
      <c r="B26" s="98"/>
      <c r="C26" s="98"/>
      <c r="D26" s="98"/>
      <c r="E26" s="61">
        <f>'2 SCHOOL DATA'!C21</f>
        <v>0</v>
      </c>
      <c r="F26" s="47"/>
    </row>
    <row r="27" spans="1:7" ht="19.5" customHeight="1" x14ac:dyDescent="0.25">
      <c r="A27" s="101"/>
      <c r="B27" s="101"/>
      <c r="C27" s="101"/>
      <c r="D27" s="101"/>
      <c r="E27" s="83"/>
      <c r="F27" s="47"/>
    </row>
    <row r="28" spans="1:7" ht="19.5" customHeight="1" x14ac:dyDescent="0.25">
      <c r="A28" s="101"/>
      <c r="B28" s="101"/>
      <c r="C28" s="101"/>
      <c r="D28" s="101"/>
      <c r="E28" s="83"/>
      <c r="F28" s="47"/>
    </row>
    <row r="29" spans="1:7" ht="19.5" customHeight="1" x14ac:dyDescent="0.25">
      <c r="A29" s="101"/>
      <c r="B29" s="101"/>
      <c r="C29" s="101"/>
      <c r="D29" s="101"/>
      <c r="E29" s="83"/>
      <c r="F29" s="47"/>
    </row>
    <row r="30" spans="1:7" ht="19.5" customHeight="1" x14ac:dyDescent="0.25">
      <c r="A30" s="97" t="s">
        <v>66</v>
      </c>
      <c r="B30" s="97"/>
      <c r="C30" s="97"/>
      <c r="D30" s="97"/>
      <c r="E30" s="61">
        <f>SUM(E26:E29)</f>
        <v>0</v>
      </c>
      <c r="F30" s="47"/>
    </row>
    <row r="31" spans="1:7" ht="37.5" customHeight="1" x14ac:dyDescent="0.25">
      <c r="A31" s="102" t="s">
        <v>102</v>
      </c>
      <c r="B31" s="102"/>
      <c r="C31" s="102"/>
      <c r="D31" s="102"/>
      <c r="E31" s="102"/>
      <c r="F31" s="102"/>
      <c r="G31" s="102"/>
    </row>
    <row r="32" spans="1:7" ht="19.5" customHeight="1" x14ac:dyDescent="0.25">
      <c r="A32" s="50"/>
      <c r="B32" s="50"/>
      <c r="C32" s="50"/>
      <c r="D32" s="50"/>
      <c r="E32" s="47"/>
      <c r="F32" s="47"/>
    </row>
    <row r="33" spans="1:6" ht="19.5" customHeight="1" x14ac:dyDescent="0.25">
      <c r="A33" s="50"/>
      <c r="B33" s="50"/>
      <c r="C33" s="50"/>
      <c r="D33" s="50"/>
      <c r="E33" s="47"/>
      <c r="F33" s="47"/>
    </row>
    <row r="34" spans="1:6" ht="19.5" customHeight="1" x14ac:dyDescent="0.25">
      <c r="A34" s="100" t="s">
        <v>62</v>
      </c>
      <c r="B34" s="100"/>
      <c r="C34" s="100"/>
      <c r="D34" s="100"/>
      <c r="E34" s="100"/>
      <c r="F34" s="32"/>
    </row>
    <row r="35" spans="1:6" ht="19.5" customHeight="1" x14ac:dyDescent="0.25">
      <c r="A35" s="98" t="s">
        <v>70</v>
      </c>
      <c r="B35" s="98"/>
      <c r="C35" s="98"/>
      <c r="D35" s="98"/>
      <c r="E35" s="62">
        <f>'3 SCHOOL SERVICES'!C52</f>
        <v>0</v>
      </c>
      <c r="F35" s="51"/>
    </row>
    <row r="36" spans="1:6" ht="19.5" customHeight="1" x14ac:dyDescent="0.25">
      <c r="A36" s="98" t="s">
        <v>71</v>
      </c>
      <c r="B36" s="98"/>
      <c r="C36" s="98"/>
      <c r="D36" s="98"/>
      <c r="E36" s="62">
        <f>'4 PUPIL DATA'!P1</f>
        <v>0</v>
      </c>
      <c r="F36" s="51"/>
    </row>
    <row r="37" spans="1:6" ht="19.5" customHeight="1" x14ac:dyDescent="0.25">
      <c r="A37" s="97" t="s">
        <v>64</v>
      </c>
      <c r="B37" s="97"/>
      <c r="C37" s="97"/>
      <c r="D37" s="97"/>
      <c r="E37" s="60">
        <f>SUM(E35:E36)</f>
        <v>0</v>
      </c>
    </row>
    <row r="38" spans="1:6" ht="19.5" customHeight="1" x14ac:dyDescent="0.25">
      <c r="A38" s="33"/>
      <c r="B38" s="38"/>
    </row>
    <row r="39" spans="1:6" ht="19.5" customHeight="1" x14ac:dyDescent="0.25">
      <c r="B39" s="4"/>
      <c r="C39" s="4"/>
      <c r="D39" s="4"/>
      <c r="E39" s="4"/>
    </row>
    <row r="40" spans="1:6" ht="19.5" customHeight="1" x14ac:dyDescent="0.25">
      <c r="B40" s="4"/>
      <c r="C40" s="4"/>
      <c r="D40" s="4"/>
      <c r="E40" s="4"/>
    </row>
    <row r="41" spans="1:6" ht="19.5" customHeight="1" x14ac:dyDescent="0.25">
      <c r="B41" s="4"/>
      <c r="C41" s="4"/>
      <c r="D41" s="4"/>
      <c r="E41" s="4"/>
    </row>
  </sheetData>
  <sheetProtection password="82B8" sheet="1" objects="1" scenarios="1" insertRows="0" selectLockedCells="1"/>
  <mergeCells count="17">
    <mergeCell ref="A7:D7"/>
    <mergeCell ref="A8:D8"/>
    <mergeCell ref="A22:D22"/>
    <mergeCell ref="A11:E11"/>
    <mergeCell ref="A31:G31"/>
    <mergeCell ref="A37:D37"/>
    <mergeCell ref="A35:D35"/>
    <mergeCell ref="A36:D36"/>
    <mergeCell ref="A9:D9"/>
    <mergeCell ref="A34:E34"/>
    <mergeCell ref="A25:E25"/>
    <mergeCell ref="A26:D26"/>
    <mergeCell ref="A30:D30"/>
    <mergeCell ref="A27:D27"/>
    <mergeCell ref="A29:D29"/>
    <mergeCell ref="A28:D28"/>
    <mergeCell ref="A23:G23"/>
  </mergeCells>
  <pageMargins left="0.39370078740157483" right="0.39370078740157483" top="0.39370078740157483" bottom="0.3937007874015748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A13" sqref="A13:I13"/>
    </sheetView>
  </sheetViews>
  <sheetFormatPr defaultColWidth="8.85546875" defaultRowHeight="15" x14ac:dyDescent="0.25"/>
  <cols>
    <col min="1" max="1" width="14.7109375" style="4" bestFit="1" customWidth="1"/>
    <col min="2" max="6" width="10.5703125" style="4" customWidth="1"/>
    <col min="7" max="16384" width="8.85546875" style="4"/>
  </cols>
  <sheetData>
    <row r="1" spans="1:9" x14ac:dyDescent="0.25">
      <c r="A1" s="93" t="s">
        <v>93</v>
      </c>
    </row>
    <row r="2" spans="1:9" x14ac:dyDescent="0.25">
      <c r="A2" s="4" t="s">
        <v>94</v>
      </c>
    </row>
    <row r="3" spans="1:9" ht="26.25" customHeight="1" x14ac:dyDescent="0.25"/>
    <row r="4" spans="1:9" ht="19.899999999999999" customHeight="1" x14ac:dyDescent="0.25">
      <c r="A4" s="26" t="s">
        <v>50</v>
      </c>
      <c r="B4" s="104"/>
      <c r="C4" s="105"/>
      <c r="D4" s="105"/>
      <c r="E4" s="105"/>
      <c r="F4" s="106"/>
    </row>
    <row r="5" spans="1:9" ht="19.899999999999999" customHeight="1" x14ac:dyDescent="0.25">
      <c r="A5" s="26" t="s">
        <v>51</v>
      </c>
      <c r="B5" s="104"/>
      <c r="C5" s="105"/>
      <c r="D5" s="105"/>
      <c r="E5" s="105"/>
      <c r="F5" s="106"/>
    </row>
    <row r="6" spans="1:9" ht="19.899999999999999" customHeight="1" x14ac:dyDescent="0.25">
      <c r="A6" s="26" t="s">
        <v>92</v>
      </c>
      <c r="B6" s="107"/>
      <c r="C6" s="108"/>
      <c r="D6" s="108"/>
      <c r="E6" s="108"/>
      <c r="F6" s="109"/>
    </row>
    <row r="7" spans="1:9" x14ac:dyDescent="0.25">
      <c r="B7" s="27"/>
      <c r="C7" s="28"/>
    </row>
    <row r="8" spans="1:9" ht="23.45" customHeight="1" x14ac:dyDescent="0.25">
      <c r="A8" s="4" t="s">
        <v>78</v>
      </c>
      <c r="C8" s="28"/>
    </row>
    <row r="9" spans="1:9" ht="23.45" customHeight="1" x14ac:dyDescent="0.25">
      <c r="A9" s="9" t="s">
        <v>14</v>
      </c>
      <c r="B9" s="29"/>
      <c r="C9" s="30"/>
    </row>
    <row r="10" spans="1:9" ht="23.45" customHeight="1" x14ac:dyDescent="0.25">
      <c r="A10" s="9" t="s">
        <v>47</v>
      </c>
      <c r="B10" s="31"/>
      <c r="C10" s="32"/>
    </row>
    <row r="11" spans="1:9" ht="23.45" customHeight="1" x14ac:dyDescent="0.25">
      <c r="A11" s="9" t="s">
        <v>48</v>
      </c>
      <c r="B11" s="41" t="e">
        <f>((B10+B9)/B6)*100</f>
        <v>#DIV/0!</v>
      </c>
      <c r="C11" s="32"/>
    </row>
    <row r="12" spans="1:9" ht="23.45" customHeight="1" x14ac:dyDescent="0.25">
      <c r="A12" s="33"/>
      <c r="C12" s="32"/>
    </row>
    <row r="13" spans="1:9" ht="66" customHeight="1" x14ac:dyDescent="0.25">
      <c r="A13" s="110" t="s">
        <v>96</v>
      </c>
      <c r="B13" s="110"/>
      <c r="C13" s="110"/>
      <c r="D13" s="110"/>
      <c r="E13" s="110"/>
      <c r="F13" s="110"/>
      <c r="G13" s="110"/>
      <c r="H13" s="110"/>
      <c r="I13" s="110"/>
    </row>
    <row r="14" spans="1:9" ht="16.5" customHeight="1" x14ac:dyDescent="0.25">
      <c r="A14" s="94"/>
      <c r="B14" s="94"/>
      <c r="C14" s="94"/>
      <c r="D14" s="94"/>
      <c r="E14" s="94"/>
      <c r="F14" s="94"/>
      <c r="G14" s="94"/>
      <c r="H14" s="94"/>
      <c r="I14" s="94"/>
    </row>
    <row r="15" spans="1:9" ht="22.5" customHeight="1" x14ac:dyDescent="0.25">
      <c r="A15" s="111" t="s">
        <v>95</v>
      </c>
      <c r="B15" s="111"/>
      <c r="C15" s="111"/>
      <c r="D15" s="111"/>
      <c r="E15" s="111"/>
      <c r="F15" s="111"/>
      <c r="G15" s="111"/>
      <c r="H15" s="111"/>
      <c r="I15" s="111"/>
    </row>
    <row r="16" spans="1:9" ht="23.45" customHeight="1" x14ac:dyDescent="0.25">
      <c r="A16" s="33"/>
      <c r="C16" s="32"/>
    </row>
    <row r="17" spans="1:5" ht="23.45" customHeight="1" x14ac:dyDescent="0.25">
      <c r="A17" s="34" t="s">
        <v>49</v>
      </c>
      <c r="B17" s="35" t="s">
        <v>79</v>
      </c>
      <c r="C17" s="34" t="s">
        <v>83</v>
      </c>
    </row>
    <row r="18" spans="1:5" ht="23.45" customHeight="1" x14ac:dyDescent="0.25">
      <c r="A18" s="9" t="s">
        <v>15</v>
      </c>
      <c r="B18" s="29"/>
      <c r="C18" s="36"/>
    </row>
    <row r="19" spans="1:5" ht="23.45" customHeight="1" x14ac:dyDescent="0.25">
      <c r="A19" s="9" t="s">
        <v>16</v>
      </c>
      <c r="B19" s="29"/>
      <c r="C19" s="36"/>
    </row>
    <row r="20" spans="1:5" ht="23.45" customHeight="1" x14ac:dyDescent="0.25">
      <c r="A20" s="9" t="s">
        <v>17</v>
      </c>
      <c r="B20" s="29"/>
      <c r="C20" s="36"/>
    </row>
    <row r="21" spans="1:5" ht="22.15" customHeight="1" x14ac:dyDescent="0.25">
      <c r="A21" s="34" t="s">
        <v>18</v>
      </c>
      <c r="B21" s="42">
        <f>SUM(B18:B20)</f>
        <v>0</v>
      </c>
      <c r="C21" s="40">
        <f>(B18*C18)+(B19*C19)+(B20*C20)</f>
        <v>0</v>
      </c>
      <c r="E21" s="78"/>
    </row>
    <row r="22" spans="1:5" x14ac:dyDescent="0.25">
      <c r="A22" s="33"/>
      <c r="B22" s="37"/>
      <c r="C22" s="38"/>
    </row>
    <row r="23" spans="1:5" x14ac:dyDescent="0.25">
      <c r="A23" s="33"/>
      <c r="B23" s="37"/>
      <c r="C23" s="38"/>
    </row>
    <row r="24" spans="1:5" x14ac:dyDescent="0.25">
      <c r="A24" s="39"/>
      <c r="B24" s="37"/>
      <c r="C24" s="38"/>
    </row>
    <row r="27" spans="1:5" x14ac:dyDescent="0.25">
      <c r="A27" s="39"/>
    </row>
  </sheetData>
  <sheetProtection algorithmName="SHA-512" hashValue="dNAfolG4IReLWSkFzqefli0YKN7PGJqE5gQkLdbawBFok+NXkmQvpJmQrMAbQKMQLkgdWbuTTGMBqTRHm5o+bw==" saltValue="isEZctUllTPCCTd/14Wp5A==" spinCount="100000" sheet="1" objects="1" scenarios="1" selectLockedCells="1"/>
  <mergeCells count="5">
    <mergeCell ref="B4:F4"/>
    <mergeCell ref="B5:F5"/>
    <mergeCell ref="B6:F6"/>
    <mergeCell ref="A13:I13"/>
    <mergeCell ref="A15:I1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7" workbookViewId="0">
      <selection activeCell="B13" sqref="B13"/>
    </sheetView>
  </sheetViews>
  <sheetFormatPr defaultRowHeight="15" x14ac:dyDescent="0.25"/>
  <cols>
    <col min="1" max="1" width="23.28515625" style="13" customWidth="1"/>
    <col min="2" max="2" width="27.42578125" style="13" customWidth="1"/>
    <col min="3" max="3" width="13.85546875" style="13" customWidth="1"/>
    <col min="4" max="5" width="9.140625" style="13"/>
    <col min="6" max="6" width="12.42578125" style="13" customWidth="1"/>
    <col min="7" max="16384" width="9.140625" style="13"/>
  </cols>
  <sheetData>
    <row r="1" spans="1:3" ht="33.75" x14ac:dyDescent="0.5">
      <c r="A1" s="12" t="s">
        <v>31</v>
      </c>
    </row>
    <row r="2" spans="1:3" x14ac:dyDescent="0.25">
      <c r="A2" s="13" t="s">
        <v>72</v>
      </c>
    </row>
    <row r="3" spans="1:3" x14ac:dyDescent="0.25">
      <c r="A3" s="13" t="s">
        <v>73</v>
      </c>
    </row>
    <row r="4" spans="1:3" x14ac:dyDescent="0.25">
      <c r="A4" s="13" t="s">
        <v>74</v>
      </c>
    </row>
    <row r="5" spans="1:3" x14ac:dyDescent="0.25">
      <c r="A5" s="13" t="s">
        <v>97</v>
      </c>
    </row>
    <row r="8" spans="1:3" x14ac:dyDescent="0.25">
      <c r="A8" s="14" t="s">
        <v>59</v>
      </c>
      <c r="B8" s="15" t="s">
        <v>32</v>
      </c>
      <c r="C8" s="16" t="s">
        <v>60</v>
      </c>
    </row>
    <row r="9" spans="1:3" x14ac:dyDescent="0.25">
      <c r="A9" s="17"/>
      <c r="B9" s="18"/>
      <c r="C9" s="19"/>
    </row>
    <row r="10" spans="1:3" x14ac:dyDescent="0.25">
      <c r="A10" s="17"/>
      <c r="B10" s="18"/>
      <c r="C10" s="19"/>
    </row>
    <row r="11" spans="1:3" x14ac:dyDescent="0.25">
      <c r="A11" s="17"/>
      <c r="B11" s="20"/>
      <c r="C11" s="19"/>
    </row>
    <row r="12" spans="1:3" x14ac:dyDescent="0.25">
      <c r="A12" s="17"/>
      <c r="B12" s="20"/>
      <c r="C12" s="19"/>
    </row>
    <row r="13" spans="1:3" x14ac:dyDescent="0.25">
      <c r="A13" s="17"/>
      <c r="B13" s="20"/>
      <c r="C13" s="19"/>
    </row>
    <row r="14" spans="1:3" x14ac:dyDescent="0.25">
      <c r="A14" s="17"/>
      <c r="B14" s="20"/>
      <c r="C14" s="19"/>
    </row>
    <row r="15" spans="1:3" x14ac:dyDescent="0.25">
      <c r="A15" s="17"/>
      <c r="B15" s="20"/>
      <c r="C15" s="19"/>
    </row>
    <row r="16" spans="1:3" x14ac:dyDescent="0.25">
      <c r="A16" s="17"/>
      <c r="B16" s="20"/>
      <c r="C16" s="19"/>
    </row>
    <row r="17" spans="1:3" x14ac:dyDescent="0.25">
      <c r="A17" s="17"/>
      <c r="B17" s="20"/>
      <c r="C17" s="19"/>
    </row>
    <row r="18" spans="1:3" x14ac:dyDescent="0.25">
      <c r="A18" s="17"/>
      <c r="B18" s="20"/>
      <c r="C18" s="19"/>
    </row>
    <row r="19" spans="1:3" x14ac:dyDescent="0.25">
      <c r="A19" s="17"/>
      <c r="B19" s="20"/>
      <c r="C19" s="19"/>
    </row>
    <row r="20" spans="1:3" x14ac:dyDescent="0.25">
      <c r="A20" s="17"/>
      <c r="B20" s="20"/>
      <c r="C20" s="19"/>
    </row>
    <row r="21" spans="1:3" x14ac:dyDescent="0.25">
      <c r="A21" s="17"/>
      <c r="B21" s="20"/>
      <c r="C21" s="19"/>
    </row>
    <row r="22" spans="1:3" x14ac:dyDescent="0.25">
      <c r="A22" s="17"/>
      <c r="B22" s="20"/>
      <c r="C22" s="19"/>
    </row>
    <row r="23" spans="1:3" x14ac:dyDescent="0.25">
      <c r="A23" s="17"/>
      <c r="B23" s="20"/>
      <c r="C23" s="19"/>
    </row>
    <row r="24" spans="1:3" x14ac:dyDescent="0.25">
      <c r="A24" s="17"/>
      <c r="B24" s="20"/>
      <c r="C24" s="19"/>
    </row>
    <row r="25" spans="1:3" x14ac:dyDescent="0.25">
      <c r="A25" s="17"/>
      <c r="B25" s="20"/>
      <c r="C25" s="19"/>
    </row>
    <row r="26" spans="1:3" x14ac:dyDescent="0.25">
      <c r="A26" s="17"/>
      <c r="B26" s="20"/>
      <c r="C26" s="19"/>
    </row>
    <row r="27" spans="1:3" x14ac:dyDescent="0.25">
      <c r="A27" s="17"/>
      <c r="B27" s="20"/>
      <c r="C27" s="19"/>
    </row>
    <row r="28" spans="1:3" x14ac:dyDescent="0.25">
      <c r="A28" s="17"/>
      <c r="B28" s="20"/>
      <c r="C28" s="19"/>
    </row>
    <row r="29" spans="1:3" x14ac:dyDescent="0.25">
      <c r="A29" s="17"/>
      <c r="B29" s="20"/>
      <c r="C29" s="19"/>
    </row>
    <row r="30" spans="1:3" x14ac:dyDescent="0.25">
      <c r="A30" s="17"/>
      <c r="B30" s="20"/>
      <c r="C30" s="19"/>
    </row>
    <row r="31" spans="1:3" x14ac:dyDescent="0.25">
      <c r="A31" s="17"/>
      <c r="B31" s="20"/>
      <c r="C31" s="19"/>
    </row>
    <row r="32" spans="1:3" x14ac:dyDescent="0.25">
      <c r="A32" s="17"/>
      <c r="B32" s="20"/>
      <c r="C32" s="19"/>
    </row>
    <row r="33" spans="1:3" x14ac:dyDescent="0.25">
      <c r="A33" s="17"/>
      <c r="B33" s="20"/>
      <c r="C33" s="19"/>
    </row>
    <row r="34" spans="1:3" x14ac:dyDescent="0.25">
      <c r="A34" s="17"/>
      <c r="B34" s="20"/>
      <c r="C34" s="19"/>
    </row>
    <row r="35" spans="1:3" x14ac:dyDescent="0.25">
      <c r="A35" s="17"/>
      <c r="B35" s="20"/>
      <c r="C35" s="19"/>
    </row>
    <row r="36" spans="1:3" x14ac:dyDescent="0.25">
      <c r="A36" s="17"/>
      <c r="B36" s="20"/>
      <c r="C36" s="19"/>
    </row>
    <row r="37" spans="1:3" x14ac:dyDescent="0.25">
      <c r="A37" s="17"/>
      <c r="B37" s="20"/>
      <c r="C37" s="19"/>
    </row>
    <row r="38" spans="1:3" x14ac:dyDescent="0.25">
      <c r="A38" s="17"/>
      <c r="B38" s="20"/>
      <c r="C38" s="19"/>
    </row>
    <row r="39" spans="1:3" x14ac:dyDescent="0.25">
      <c r="A39" s="17"/>
      <c r="B39" s="20"/>
      <c r="C39" s="19"/>
    </row>
    <row r="40" spans="1:3" x14ac:dyDescent="0.25">
      <c r="A40" s="17"/>
      <c r="B40" s="20"/>
      <c r="C40" s="19"/>
    </row>
    <row r="41" spans="1:3" x14ac:dyDescent="0.25">
      <c r="A41" s="17"/>
      <c r="B41" s="20"/>
      <c r="C41" s="19"/>
    </row>
    <row r="42" spans="1:3" x14ac:dyDescent="0.25">
      <c r="A42" s="17"/>
      <c r="B42" s="20"/>
      <c r="C42" s="19"/>
    </row>
    <row r="43" spans="1:3" x14ac:dyDescent="0.25">
      <c r="A43" s="17"/>
      <c r="B43" s="20"/>
      <c r="C43" s="19"/>
    </row>
    <row r="44" spans="1:3" x14ac:dyDescent="0.25">
      <c r="A44" s="17"/>
      <c r="B44" s="20"/>
      <c r="C44" s="19"/>
    </row>
    <row r="45" spans="1:3" x14ac:dyDescent="0.25">
      <c r="A45" s="17"/>
      <c r="B45" s="20"/>
      <c r="C45" s="19"/>
    </row>
    <row r="46" spans="1:3" x14ac:dyDescent="0.25">
      <c r="A46" s="17"/>
      <c r="B46" s="20"/>
      <c r="C46" s="19"/>
    </row>
    <row r="47" spans="1:3" x14ac:dyDescent="0.25">
      <c r="A47" s="17"/>
      <c r="B47" s="20"/>
      <c r="C47" s="19"/>
    </row>
    <row r="48" spans="1:3" x14ac:dyDescent="0.25">
      <c r="A48" s="17"/>
      <c r="B48" s="20"/>
      <c r="C48" s="19"/>
    </row>
    <row r="49" spans="1:3" x14ac:dyDescent="0.25">
      <c r="A49" s="17"/>
      <c r="B49" s="20"/>
      <c r="C49" s="19"/>
    </row>
    <row r="50" spans="1:3" x14ac:dyDescent="0.25">
      <c r="A50" s="17"/>
      <c r="B50" s="20"/>
      <c r="C50" s="19"/>
    </row>
    <row r="51" spans="1:3" x14ac:dyDescent="0.25">
      <c r="A51" s="21"/>
      <c r="B51" s="20"/>
      <c r="C51" s="22"/>
    </row>
    <row r="52" spans="1:3" x14ac:dyDescent="0.25">
      <c r="A52" s="23"/>
      <c r="B52" s="24" t="s">
        <v>61</v>
      </c>
      <c r="C52" s="25">
        <f>SUM(C9:C51)</f>
        <v>0</v>
      </c>
    </row>
  </sheetData>
  <sheetProtection algorithmName="SHA-512" hashValue="P1s8pkXHbjTN1RBEFOqw+mGTb7ZHCSTbW+YJ0Sf1NoCEd9bInlwojOodqcE1+4/W8SLC9H65OI+8S71lc6HfIQ==" saltValue="f5sVgYa1EO+J352DIWpLkA==" spinCount="100000" sheet="1" objects="1" scenarios="1" selectLockedCells="1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D9" sqref="D9"/>
    </sheetView>
  </sheetViews>
  <sheetFormatPr defaultColWidth="8.85546875" defaultRowHeight="21" customHeight="1" x14ac:dyDescent="0.25"/>
  <cols>
    <col min="1" max="1" width="23" style="4" customWidth="1"/>
    <col min="2" max="2" width="7.7109375" style="3" customWidth="1"/>
    <col min="3" max="3" width="11" style="3" bestFit="1" customWidth="1"/>
    <col min="4" max="17" width="10" style="3" customWidth="1"/>
    <col min="18" max="18" width="12" style="11" bestFit="1" customWidth="1"/>
    <col min="19" max="16384" width="8.85546875" style="4"/>
  </cols>
  <sheetData>
    <row r="1" spans="1:18" ht="32.25" customHeight="1" x14ac:dyDescent="0.25">
      <c r="A1" s="1" t="s">
        <v>104</v>
      </c>
      <c r="B1" s="2"/>
      <c r="C1" s="2"/>
      <c r="P1" s="112">
        <f>SUM(R6:R100)</f>
        <v>0</v>
      </c>
      <c r="Q1" s="112"/>
      <c r="R1" s="112"/>
    </row>
    <row r="3" spans="1:18" ht="21" customHeight="1" x14ac:dyDescent="0.25">
      <c r="A3" s="113" t="s">
        <v>19</v>
      </c>
      <c r="B3" s="114" t="s">
        <v>45</v>
      </c>
      <c r="C3" s="117" t="s">
        <v>46</v>
      </c>
      <c r="D3" s="119" t="s">
        <v>20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5" t="s">
        <v>75</v>
      </c>
      <c r="R3" s="63" t="s">
        <v>53</v>
      </c>
    </row>
    <row r="4" spans="1:18" ht="21" customHeight="1" x14ac:dyDescent="0.25">
      <c r="A4" s="113"/>
      <c r="B4" s="115"/>
      <c r="C4" s="115"/>
      <c r="D4" s="120" t="s">
        <v>37</v>
      </c>
      <c r="E4" s="121" t="s">
        <v>21</v>
      </c>
      <c r="F4" s="122" t="s">
        <v>38</v>
      </c>
      <c r="G4" s="118" t="s">
        <v>33</v>
      </c>
      <c r="H4" s="118"/>
      <c r="I4" s="118"/>
      <c r="J4" s="124" t="s">
        <v>35</v>
      </c>
      <c r="K4" s="124" t="s">
        <v>36</v>
      </c>
      <c r="L4" s="113" t="s">
        <v>34</v>
      </c>
      <c r="M4" s="113"/>
      <c r="N4" s="113"/>
      <c r="O4" s="113"/>
      <c r="P4" s="113"/>
      <c r="Q4" s="126"/>
      <c r="R4" s="64"/>
    </row>
    <row r="5" spans="1:18" ht="21" customHeight="1" x14ac:dyDescent="0.25">
      <c r="A5" s="113"/>
      <c r="B5" s="116"/>
      <c r="C5" s="116"/>
      <c r="D5" s="119"/>
      <c r="E5" s="121"/>
      <c r="F5" s="123"/>
      <c r="G5" s="5" t="s">
        <v>22</v>
      </c>
      <c r="H5" s="6" t="s">
        <v>23</v>
      </c>
      <c r="I5" s="6" t="s">
        <v>24</v>
      </c>
      <c r="J5" s="113"/>
      <c r="K5" s="113"/>
      <c r="L5" s="7" t="s">
        <v>40</v>
      </c>
      <c r="M5" s="7" t="s">
        <v>41</v>
      </c>
      <c r="N5" s="7" t="s">
        <v>42</v>
      </c>
      <c r="O5" s="7" t="s">
        <v>43</v>
      </c>
      <c r="P5" s="7" t="s">
        <v>44</v>
      </c>
      <c r="Q5" s="127"/>
      <c r="R5" s="65"/>
    </row>
    <row r="6" spans="1:18" ht="21" customHeight="1" x14ac:dyDescent="0.25">
      <c r="A6" s="8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66">
        <f>(('4 PUPIL DATA'!D6*'5 Lookups'!$D$2)+('4 PUPIL DATA'!E6*'5 Lookups'!$D$3)+('4 PUPIL DATA'!F6*'5 Lookups'!$D$4)+('4 PUPIL DATA'!G6*'5 Lookups'!$D$5)+('4 PUPIL DATA'!H6*'5 Lookups'!$D$6)+('4 PUPIL DATA'!I6*'5 Lookups'!$D$7)+('4 PUPIL DATA'!J6*'5 Lookups'!$D$8)+('4 PUPIL DATA'!K6*'5 Lookups'!$D$9)+('4 PUPIL DATA'!L6*'5 Lookups'!$D$10)+('4 PUPIL DATA'!M6*'5 Lookups'!$D$11)+('4 PUPIL DATA'!N6*'5 Lookups'!$D$12)+('4 PUPIL DATA'!O6*'5 Lookups'!$D$13)+('4 PUPIL DATA'!P6*'5 Lookups'!$D$14))*Q6</f>
        <v>0</v>
      </c>
    </row>
    <row r="7" spans="1:18" ht="21" customHeigh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66">
        <f>(('4 PUPIL DATA'!D7*'5 Lookups'!$D$2)+('4 PUPIL DATA'!E7*'5 Lookups'!$D$3)+('4 PUPIL DATA'!F7*'5 Lookups'!$D$4)+('4 PUPIL DATA'!G7*'5 Lookups'!$D$5)+('4 PUPIL DATA'!H7*'5 Lookups'!$D$6)+('4 PUPIL DATA'!I7*'5 Lookups'!$D$7)+('4 PUPIL DATA'!J7*'5 Lookups'!$D$8)+('4 PUPIL DATA'!K7*'5 Lookups'!$D$9)+('4 PUPIL DATA'!L7*'5 Lookups'!$D$10)+('4 PUPIL DATA'!M7*'5 Lookups'!$D$11)+('4 PUPIL DATA'!N7*'5 Lookups'!$D$12)+('4 PUPIL DATA'!O7*'5 Lookups'!$D$13)+('4 PUPIL DATA'!P7*'5 Lookups'!$D$14))*Q7</f>
        <v>0</v>
      </c>
    </row>
    <row r="8" spans="1:18" ht="21" customHeight="1" x14ac:dyDescent="0.25">
      <c r="A8" s="8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66">
        <f>(('4 PUPIL DATA'!D8*'5 Lookups'!$D$2)+('4 PUPIL DATA'!E8*'5 Lookups'!$D$3)+('4 PUPIL DATA'!F8*'5 Lookups'!$D$4)+('4 PUPIL DATA'!G8*'5 Lookups'!$D$5)+('4 PUPIL DATA'!H8*'5 Lookups'!$D$6)+('4 PUPIL DATA'!I8*'5 Lookups'!$D$7)+('4 PUPIL DATA'!J8*'5 Lookups'!$D$8)+('4 PUPIL DATA'!K8*'5 Lookups'!$D$9)+('4 PUPIL DATA'!L8*'5 Lookups'!$D$10)+('4 PUPIL DATA'!M8*'5 Lookups'!$D$11)+('4 PUPIL DATA'!N8*'5 Lookups'!$D$12)+('4 PUPIL DATA'!O8*'5 Lookups'!$D$13)+('4 PUPIL DATA'!P8*'5 Lookups'!$D$14))*Q8</f>
        <v>0</v>
      </c>
    </row>
    <row r="9" spans="1:18" ht="21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66">
        <f>(('4 PUPIL DATA'!D9*'5 Lookups'!$D$2)+('4 PUPIL DATA'!E9*'5 Lookups'!$D$3)+('4 PUPIL DATA'!F9*'5 Lookups'!$D$4)+('4 PUPIL DATA'!G9*'5 Lookups'!$D$5)+('4 PUPIL DATA'!H9*'5 Lookups'!$D$6)+('4 PUPIL DATA'!I9*'5 Lookups'!$D$7)+('4 PUPIL DATA'!J9*'5 Lookups'!$D$8)+('4 PUPIL DATA'!K9*'5 Lookups'!$D$9)+('4 PUPIL DATA'!L9*'5 Lookups'!$D$10)+('4 PUPIL DATA'!M9*'5 Lookups'!$D$11)+('4 PUPIL DATA'!N9*'5 Lookups'!$D$12)+('4 PUPIL DATA'!O9*'5 Lookups'!$D$13)+('4 PUPIL DATA'!P9*'5 Lookups'!$D$14))*Q9</f>
        <v>0</v>
      </c>
    </row>
    <row r="10" spans="1:18" ht="21" customHeight="1" x14ac:dyDescent="0.25">
      <c r="A10" s="8"/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66">
        <f>(('4 PUPIL DATA'!D10*'5 Lookups'!$D$2)+('4 PUPIL DATA'!E10*'5 Lookups'!$D$3)+('4 PUPIL DATA'!F10*'5 Lookups'!$D$4)+('4 PUPIL DATA'!G10*'5 Lookups'!$D$5)+('4 PUPIL DATA'!H10*'5 Lookups'!$D$6)+('4 PUPIL DATA'!I10*'5 Lookups'!$D$7)+('4 PUPIL DATA'!J10*'5 Lookups'!$D$8)+('4 PUPIL DATA'!K10*'5 Lookups'!$D$9)+('4 PUPIL DATA'!L10*'5 Lookups'!$D$10)+('4 PUPIL DATA'!M10*'5 Lookups'!$D$11)+('4 PUPIL DATA'!N10*'5 Lookups'!$D$12)+('4 PUPIL DATA'!O10*'5 Lookups'!$D$13)+('4 PUPIL DATA'!P10*'5 Lookups'!$D$14))*Q10</f>
        <v>0</v>
      </c>
    </row>
    <row r="11" spans="1:18" ht="21" customHeight="1" x14ac:dyDescent="0.25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66">
        <f>(('4 PUPIL DATA'!D11*'5 Lookups'!$D$2)+('4 PUPIL DATA'!E11*'5 Lookups'!$D$3)+('4 PUPIL DATA'!F11*'5 Lookups'!$D$4)+('4 PUPIL DATA'!G11*'5 Lookups'!$D$5)+('4 PUPIL DATA'!H11*'5 Lookups'!$D$6)+('4 PUPIL DATA'!I11*'5 Lookups'!$D$7)+('4 PUPIL DATA'!J11*'5 Lookups'!$D$8)+('4 PUPIL DATA'!K11*'5 Lookups'!$D$9)+('4 PUPIL DATA'!L11*'5 Lookups'!$D$10)+('4 PUPIL DATA'!M11*'5 Lookups'!$D$11)+('4 PUPIL DATA'!N11*'5 Lookups'!$D$12)+('4 PUPIL DATA'!O11*'5 Lookups'!$D$13)+('4 PUPIL DATA'!P11*'5 Lookups'!$D$14))*Q11</f>
        <v>0</v>
      </c>
    </row>
    <row r="12" spans="1:18" ht="21" customHeight="1" x14ac:dyDescent="0.25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66">
        <f>(('4 PUPIL DATA'!D12*'5 Lookups'!$D$2)+('4 PUPIL DATA'!E12*'5 Lookups'!$D$3)+('4 PUPIL DATA'!F12*'5 Lookups'!$D$4)+('4 PUPIL DATA'!G12*'5 Lookups'!$D$5)+('4 PUPIL DATA'!H12*'5 Lookups'!$D$6)+('4 PUPIL DATA'!I12*'5 Lookups'!$D$7)+('4 PUPIL DATA'!J12*'5 Lookups'!$D$8)+('4 PUPIL DATA'!K12*'5 Lookups'!$D$9)+('4 PUPIL DATA'!L12*'5 Lookups'!$D$10)+('4 PUPIL DATA'!M12*'5 Lookups'!$D$11)+('4 PUPIL DATA'!N12*'5 Lookups'!$D$12)+('4 PUPIL DATA'!O12*'5 Lookups'!$D$13)+('4 PUPIL DATA'!P12*'5 Lookups'!$D$14))*Q12</f>
        <v>0</v>
      </c>
    </row>
    <row r="13" spans="1:18" ht="21" customHeight="1" x14ac:dyDescent="0.25">
      <c r="A13" s="8"/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66">
        <f>(('4 PUPIL DATA'!D13*'5 Lookups'!$D$2)+('4 PUPIL DATA'!E13*'5 Lookups'!$D$3)+('4 PUPIL DATA'!F13*'5 Lookups'!$D$4)+('4 PUPIL DATA'!G13*'5 Lookups'!$D$5)+('4 PUPIL DATA'!H13*'5 Lookups'!$D$6)+('4 PUPIL DATA'!I13*'5 Lookups'!$D$7)+('4 PUPIL DATA'!J13*'5 Lookups'!$D$8)+('4 PUPIL DATA'!K13*'5 Lookups'!$D$9)+('4 PUPIL DATA'!L13*'5 Lookups'!$D$10)+('4 PUPIL DATA'!M13*'5 Lookups'!$D$11)+('4 PUPIL DATA'!N13*'5 Lookups'!$D$12)+('4 PUPIL DATA'!O13*'5 Lookups'!$D$13)+('4 PUPIL DATA'!P13*'5 Lookups'!$D$14))*Q13</f>
        <v>0</v>
      </c>
    </row>
    <row r="14" spans="1:18" ht="21" customHeight="1" x14ac:dyDescent="0.25">
      <c r="A14" s="8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66">
        <f>(('4 PUPIL DATA'!D14*'5 Lookups'!$D$2)+('4 PUPIL DATA'!E14*'5 Lookups'!$D$3)+('4 PUPIL DATA'!F14*'5 Lookups'!$D$4)+('4 PUPIL DATA'!G14*'5 Lookups'!$D$5)+('4 PUPIL DATA'!H14*'5 Lookups'!$D$6)+('4 PUPIL DATA'!I14*'5 Lookups'!$D$7)+('4 PUPIL DATA'!J14*'5 Lookups'!$D$8)+('4 PUPIL DATA'!K14*'5 Lookups'!$D$9)+('4 PUPIL DATA'!L14*'5 Lookups'!$D$10)+('4 PUPIL DATA'!M14*'5 Lookups'!$D$11)+('4 PUPIL DATA'!N14*'5 Lookups'!$D$12)+('4 PUPIL DATA'!O14*'5 Lookups'!$D$13)+('4 PUPIL DATA'!P14*'5 Lookups'!$D$14))*Q14</f>
        <v>0</v>
      </c>
    </row>
    <row r="15" spans="1:18" ht="21" customHeight="1" x14ac:dyDescent="0.25">
      <c r="A15" s="8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66">
        <f>(('4 PUPIL DATA'!D15*'5 Lookups'!$D$2)+('4 PUPIL DATA'!E15*'5 Lookups'!$D$3)+('4 PUPIL DATA'!F15*'5 Lookups'!$D$4)+('4 PUPIL DATA'!G15*'5 Lookups'!$D$5)+('4 PUPIL DATA'!H15*'5 Lookups'!$D$6)+('4 PUPIL DATA'!I15*'5 Lookups'!$D$7)+('4 PUPIL DATA'!J15*'5 Lookups'!$D$8)+('4 PUPIL DATA'!K15*'5 Lookups'!$D$9)+('4 PUPIL DATA'!L15*'5 Lookups'!$D$10)+('4 PUPIL DATA'!M15*'5 Lookups'!$D$11)+('4 PUPIL DATA'!N15*'5 Lookups'!$D$12)+('4 PUPIL DATA'!O15*'5 Lookups'!$D$13)+('4 PUPIL DATA'!P15*'5 Lookups'!$D$14))*Q15</f>
        <v>0</v>
      </c>
    </row>
    <row r="16" spans="1:18" ht="21" customHeight="1" x14ac:dyDescent="0.25">
      <c r="A16" s="8"/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66">
        <f>(('4 PUPIL DATA'!D16*'5 Lookups'!$D$2)+('4 PUPIL DATA'!E16*'5 Lookups'!$D$3)+('4 PUPIL DATA'!F16*'5 Lookups'!$D$4)+('4 PUPIL DATA'!G16*'5 Lookups'!$D$5)+('4 PUPIL DATA'!H16*'5 Lookups'!$D$6)+('4 PUPIL DATA'!I16*'5 Lookups'!$D$7)+('4 PUPIL DATA'!J16*'5 Lookups'!$D$8)+('4 PUPIL DATA'!K16*'5 Lookups'!$D$9)+('4 PUPIL DATA'!L16*'5 Lookups'!$D$10)+('4 PUPIL DATA'!M16*'5 Lookups'!$D$11)+('4 PUPIL DATA'!N16*'5 Lookups'!$D$12)+('4 PUPIL DATA'!O16*'5 Lookups'!$D$13)+('4 PUPIL DATA'!P16*'5 Lookups'!$D$14))*Q16</f>
        <v>0</v>
      </c>
    </row>
    <row r="17" spans="1:18" ht="21" customHeight="1" x14ac:dyDescent="0.25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66">
        <f>(('4 PUPIL DATA'!D17*'5 Lookups'!$D$2)+('4 PUPIL DATA'!E17*'5 Lookups'!$D$3)+('4 PUPIL DATA'!F17*'5 Lookups'!$D$4)+('4 PUPIL DATA'!G17*'5 Lookups'!$D$5)+('4 PUPIL DATA'!H17*'5 Lookups'!$D$6)+('4 PUPIL DATA'!I17*'5 Lookups'!$D$7)+('4 PUPIL DATA'!J17*'5 Lookups'!$D$8)+('4 PUPIL DATA'!K17*'5 Lookups'!$D$9)+('4 PUPIL DATA'!L17*'5 Lookups'!$D$10)+('4 PUPIL DATA'!M17*'5 Lookups'!$D$11)+('4 PUPIL DATA'!N17*'5 Lookups'!$D$12)+('4 PUPIL DATA'!O17*'5 Lookups'!$D$13)+('4 PUPIL DATA'!P17*'5 Lookups'!$D$14))*Q17</f>
        <v>0</v>
      </c>
    </row>
    <row r="18" spans="1:18" ht="21" customHeight="1" x14ac:dyDescent="0.25">
      <c r="A18" s="8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66">
        <f>(('4 PUPIL DATA'!D18*'5 Lookups'!$D$2)+('4 PUPIL DATA'!E18*'5 Lookups'!$D$3)+('4 PUPIL DATA'!F18*'5 Lookups'!$D$4)+('4 PUPIL DATA'!G18*'5 Lookups'!$D$5)+('4 PUPIL DATA'!H18*'5 Lookups'!$D$6)+('4 PUPIL DATA'!I18*'5 Lookups'!$D$7)+('4 PUPIL DATA'!J18*'5 Lookups'!$D$8)+('4 PUPIL DATA'!K18*'5 Lookups'!$D$9)+('4 PUPIL DATA'!L18*'5 Lookups'!$D$10)+('4 PUPIL DATA'!M18*'5 Lookups'!$D$11)+('4 PUPIL DATA'!N18*'5 Lookups'!$D$12)+('4 PUPIL DATA'!O18*'5 Lookups'!$D$13)+('4 PUPIL DATA'!P18*'5 Lookups'!$D$14))*Q18</f>
        <v>0</v>
      </c>
    </row>
    <row r="19" spans="1:18" ht="21" customHeight="1" x14ac:dyDescent="0.25">
      <c r="A19" s="8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66">
        <f>(('4 PUPIL DATA'!D19*'5 Lookups'!$D$2)+('4 PUPIL DATA'!E19*'5 Lookups'!$D$3)+('4 PUPIL DATA'!F19*'5 Lookups'!$D$4)+('4 PUPIL DATA'!G19*'5 Lookups'!$D$5)+('4 PUPIL DATA'!H19*'5 Lookups'!$D$6)+('4 PUPIL DATA'!I19*'5 Lookups'!$D$7)+('4 PUPIL DATA'!J19*'5 Lookups'!$D$8)+('4 PUPIL DATA'!K19*'5 Lookups'!$D$9)+('4 PUPIL DATA'!L19*'5 Lookups'!$D$10)+('4 PUPIL DATA'!M19*'5 Lookups'!$D$11)+('4 PUPIL DATA'!N19*'5 Lookups'!$D$12)+('4 PUPIL DATA'!O19*'5 Lookups'!$D$13)+('4 PUPIL DATA'!P19*'5 Lookups'!$D$14))*Q19</f>
        <v>0</v>
      </c>
    </row>
    <row r="20" spans="1:18" ht="21" customHeight="1" x14ac:dyDescent="0.25">
      <c r="A20" s="8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66">
        <f>(('4 PUPIL DATA'!D20*'5 Lookups'!$D$2)+('4 PUPIL DATA'!E20*'5 Lookups'!$D$3)+('4 PUPIL DATA'!F20*'5 Lookups'!$D$4)+('4 PUPIL DATA'!G20*'5 Lookups'!$D$5)+('4 PUPIL DATA'!H20*'5 Lookups'!$D$6)+('4 PUPIL DATA'!I20*'5 Lookups'!$D$7)+('4 PUPIL DATA'!J20*'5 Lookups'!$D$8)+('4 PUPIL DATA'!K20*'5 Lookups'!$D$9)+('4 PUPIL DATA'!L20*'5 Lookups'!$D$10)+('4 PUPIL DATA'!M20*'5 Lookups'!$D$11)+('4 PUPIL DATA'!N20*'5 Lookups'!$D$12)+('4 PUPIL DATA'!O20*'5 Lookups'!$D$13)+('4 PUPIL DATA'!P20*'5 Lookups'!$D$14))*Q20</f>
        <v>0</v>
      </c>
    </row>
    <row r="21" spans="1:18" ht="21" customHeight="1" x14ac:dyDescent="0.25">
      <c r="A21" s="8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66">
        <f>(('4 PUPIL DATA'!D21*'5 Lookups'!$D$2)+('4 PUPIL DATA'!E21*'5 Lookups'!$D$3)+('4 PUPIL DATA'!F21*'5 Lookups'!$D$4)+('4 PUPIL DATA'!G21*'5 Lookups'!$D$5)+('4 PUPIL DATA'!H21*'5 Lookups'!$D$6)+('4 PUPIL DATA'!I21*'5 Lookups'!$D$7)+('4 PUPIL DATA'!J21*'5 Lookups'!$D$8)+('4 PUPIL DATA'!K21*'5 Lookups'!$D$9)+('4 PUPIL DATA'!L21*'5 Lookups'!$D$10)+('4 PUPIL DATA'!M21*'5 Lookups'!$D$11)+('4 PUPIL DATA'!N21*'5 Lookups'!$D$12)+('4 PUPIL DATA'!O21*'5 Lookups'!$D$13)+('4 PUPIL DATA'!P21*'5 Lookups'!$D$14))*Q21</f>
        <v>0</v>
      </c>
    </row>
    <row r="22" spans="1:18" ht="21" customHeight="1" x14ac:dyDescent="0.25">
      <c r="A22" s="8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66">
        <f>(('4 PUPIL DATA'!D22*'5 Lookups'!$D$2)+('4 PUPIL DATA'!E22*'5 Lookups'!$D$3)+('4 PUPIL DATA'!F22*'5 Lookups'!$D$4)+('4 PUPIL DATA'!G22*'5 Lookups'!$D$5)+('4 PUPIL DATA'!H22*'5 Lookups'!$D$6)+('4 PUPIL DATA'!I22*'5 Lookups'!$D$7)+('4 PUPIL DATA'!J22*'5 Lookups'!$D$8)+('4 PUPIL DATA'!K22*'5 Lookups'!$D$9)+('4 PUPIL DATA'!L22*'5 Lookups'!$D$10)+('4 PUPIL DATA'!M22*'5 Lookups'!$D$11)+('4 PUPIL DATA'!N22*'5 Lookups'!$D$12)+('4 PUPIL DATA'!O22*'5 Lookups'!$D$13)+('4 PUPIL DATA'!P22*'5 Lookups'!$D$14))*Q22</f>
        <v>0</v>
      </c>
    </row>
    <row r="23" spans="1:18" ht="21" customHeight="1" x14ac:dyDescent="0.25">
      <c r="A23" s="8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66">
        <f>(('4 PUPIL DATA'!D23*'5 Lookups'!$D$2)+('4 PUPIL DATA'!E23*'5 Lookups'!$D$3)+('4 PUPIL DATA'!F23*'5 Lookups'!$D$4)+('4 PUPIL DATA'!G23*'5 Lookups'!$D$5)+('4 PUPIL DATA'!H23*'5 Lookups'!$D$6)+('4 PUPIL DATA'!I23*'5 Lookups'!$D$7)+('4 PUPIL DATA'!J23*'5 Lookups'!$D$8)+('4 PUPIL DATA'!K23*'5 Lookups'!$D$9)+('4 PUPIL DATA'!L23*'5 Lookups'!$D$10)+('4 PUPIL DATA'!M23*'5 Lookups'!$D$11)+('4 PUPIL DATA'!N23*'5 Lookups'!$D$12)+('4 PUPIL DATA'!O23*'5 Lookups'!$D$13)+('4 PUPIL DATA'!P23*'5 Lookups'!$D$14))*Q23</f>
        <v>0</v>
      </c>
    </row>
    <row r="24" spans="1:18" ht="21" customHeight="1" x14ac:dyDescent="0.25">
      <c r="A24" s="8"/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66">
        <f>(('4 PUPIL DATA'!D24*'5 Lookups'!$D$2)+('4 PUPIL DATA'!E24*'5 Lookups'!$D$3)+('4 PUPIL DATA'!F24*'5 Lookups'!$D$4)+('4 PUPIL DATA'!G24*'5 Lookups'!$D$5)+('4 PUPIL DATA'!H24*'5 Lookups'!$D$6)+('4 PUPIL DATA'!I24*'5 Lookups'!$D$7)+('4 PUPIL DATA'!J24*'5 Lookups'!$D$8)+('4 PUPIL DATA'!K24*'5 Lookups'!$D$9)+('4 PUPIL DATA'!L24*'5 Lookups'!$D$10)+('4 PUPIL DATA'!M24*'5 Lookups'!$D$11)+('4 PUPIL DATA'!N24*'5 Lookups'!$D$12)+('4 PUPIL DATA'!O24*'5 Lookups'!$D$13)+('4 PUPIL DATA'!P24*'5 Lookups'!$D$14))*Q24</f>
        <v>0</v>
      </c>
    </row>
    <row r="25" spans="1:18" ht="21" customHeight="1" x14ac:dyDescent="0.25">
      <c r="A25" s="8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66">
        <f>(('4 PUPIL DATA'!D25*'5 Lookups'!$D$2)+('4 PUPIL DATA'!E25*'5 Lookups'!$D$3)+('4 PUPIL DATA'!F25*'5 Lookups'!$D$4)+('4 PUPIL DATA'!G25*'5 Lookups'!$D$5)+('4 PUPIL DATA'!H25*'5 Lookups'!$D$6)+('4 PUPIL DATA'!I25*'5 Lookups'!$D$7)+('4 PUPIL DATA'!J25*'5 Lookups'!$D$8)+('4 PUPIL DATA'!K25*'5 Lookups'!$D$9)+('4 PUPIL DATA'!L25*'5 Lookups'!$D$10)+('4 PUPIL DATA'!M25*'5 Lookups'!$D$11)+('4 PUPIL DATA'!N25*'5 Lookups'!$D$12)+('4 PUPIL DATA'!O25*'5 Lookups'!$D$13)+('4 PUPIL DATA'!P25*'5 Lookups'!$D$14))*Q25</f>
        <v>0</v>
      </c>
    </row>
    <row r="26" spans="1:18" ht="21" customHeight="1" x14ac:dyDescent="0.25">
      <c r="A26" s="8"/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66">
        <f>(('4 PUPIL DATA'!D26*'5 Lookups'!$D$2)+('4 PUPIL DATA'!E26*'5 Lookups'!$D$3)+('4 PUPIL DATA'!F26*'5 Lookups'!$D$4)+('4 PUPIL DATA'!G26*'5 Lookups'!$D$5)+('4 PUPIL DATA'!H26*'5 Lookups'!$D$6)+('4 PUPIL DATA'!I26*'5 Lookups'!$D$7)+('4 PUPIL DATA'!J26*'5 Lookups'!$D$8)+('4 PUPIL DATA'!K26*'5 Lookups'!$D$9)+('4 PUPIL DATA'!L26*'5 Lookups'!$D$10)+('4 PUPIL DATA'!M26*'5 Lookups'!$D$11)+('4 PUPIL DATA'!N26*'5 Lookups'!$D$12)+('4 PUPIL DATA'!O26*'5 Lookups'!$D$13)+('4 PUPIL DATA'!P26*'5 Lookups'!$D$14))*Q26</f>
        <v>0</v>
      </c>
    </row>
    <row r="27" spans="1:18" ht="21" customHeight="1" x14ac:dyDescent="0.25">
      <c r="A27" s="8"/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66">
        <f>(('4 PUPIL DATA'!D27*'5 Lookups'!$D$2)+('4 PUPIL DATA'!E27*'5 Lookups'!$D$3)+('4 PUPIL DATA'!F27*'5 Lookups'!$D$4)+('4 PUPIL DATA'!G27*'5 Lookups'!$D$5)+('4 PUPIL DATA'!H27*'5 Lookups'!$D$6)+('4 PUPIL DATA'!I27*'5 Lookups'!$D$7)+('4 PUPIL DATA'!J27*'5 Lookups'!$D$8)+('4 PUPIL DATA'!K27*'5 Lookups'!$D$9)+('4 PUPIL DATA'!L27*'5 Lookups'!$D$10)+('4 PUPIL DATA'!M27*'5 Lookups'!$D$11)+('4 PUPIL DATA'!N27*'5 Lookups'!$D$12)+('4 PUPIL DATA'!O27*'5 Lookups'!$D$13)+('4 PUPIL DATA'!P27*'5 Lookups'!$D$14))*Q27</f>
        <v>0</v>
      </c>
    </row>
    <row r="28" spans="1:18" ht="21" customHeight="1" x14ac:dyDescent="0.25">
      <c r="A28" s="8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66">
        <f>(('4 PUPIL DATA'!D28*'5 Lookups'!$D$2)+('4 PUPIL DATA'!E28*'5 Lookups'!$D$3)+('4 PUPIL DATA'!F28*'5 Lookups'!$D$4)+('4 PUPIL DATA'!G28*'5 Lookups'!$D$5)+('4 PUPIL DATA'!H28*'5 Lookups'!$D$6)+('4 PUPIL DATA'!I28*'5 Lookups'!$D$7)+('4 PUPIL DATA'!J28*'5 Lookups'!$D$8)+('4 PUPIL DATA'!K28*'5 Lookups'!$D$9)+('4 PUPIL DATA'!L28*'5 Lookups'!$D$10)+('4 PUPIL DATA'!M28*'5 Lookups'!$D$11)+('4 PUPIL DATA'!N28*'5 Lookups'!$D$12)+('4 PUPIL DATA'!O28*'5 Lookups'!$D$13)+('4 PUPIL DATA'!P28*'5 Lookups'!$D$14))*Q28</f>
        <v>0</v>
      </c>
    </row>
    <row r="29" spans="1:18" ht="21" customHeight="1" x14ac:dyDescent="0.25">
      <c r="A29" s="8"/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66">
        <f>(('4 PUPIL DATA'!D29*'5 Lookups'!$D$2)+('4 PUPIL DATA'!E29*'5 Lookups'!$D$3)+('4 PUPIL DATA'!F29*'5 Lookups'!$D$4)+('4 PUPIL DATA'!G29*'5 Lookups'!$D$5)+('4 PUPIL DATA'!H29*'5 Lookups'!$D$6)+('4 PUPIL DATA'!I29*'5 Lookups'!$D$7)+('4 PUPIL DATA'!J29*'5 Lookups'!$D$8)+('4 PUPIL DATA'!K29*'5 Lookups'!$D$9)+('4 PUPIL DATA'!L29*'5 Lookups'!$D$10)+('4 PUPIL DATA'!M29*'5 Lookups'!$D$11)+('4 PUPIL DATA'!N29*'5 Lookups'!$D$12)+('4 PUPIL DATA'!O29*'5 Lookups'!$D$13)+('4 PUPIL DATA'!P29*'5 Lookups'!$D$14))*Q29</f>
        <v>0</v>
      </c>
    </row>
    <row r="30" spans="1:18" ht="21" customHeight="1" x14ac:dyDescent="0.25">
      <c r="A30" s="8"/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66">
        <f>(('4 PUPIL DATA'!D30*'5 Lookups'!$D$2)+('4 PUPIL DATA'!E30*'5 Lookups'!$D$3)+('4 PUPIL DATA'!F30*'5 Lookups'!$D$4)+('4 PUPIL DATA'!G30*'5 Lookups'!$D$5)+('4 PUPIL DATA'!H30*'5 Lookups'!$D$6)+('4 PUPIL DATA'!I30*'5 Lookups'!$D$7)+('4 PUPIL DATA'!J30*'5 Lookups'!$D$8)+('4 PUPIL DATA'!K30*'5 Lookups'!$D$9)+('4 PUPIL DATA'!L30*'5 Lookups'!$D$10)+('4 PUPIL DATA'!M30*'5 Lookups'!$D$11)+('4 PUPIL DATA'!N30*'5 Lookups'!$D$12)+('4 PUPIL DATA'!O30*'5 Lookups'!$D$13)+('4 PUPIL DATA'!P30*'5 Lookups'!$D$14))*Q30</f>
        <v>0</v>
      </c>
    </row>
    <row r="31" spans="1:18" ht="21" customHeight="1" x14ac:dyDescent="0.25">
      <c r="A31" s="8"/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66">
        <f>(('4 PUPIL DATA'!D31*'5 Lookups'!$D$2)+('4 PUPIL DATA'!E31*'5 Lookups'!$D$3)+('4 PUPIL DATA'!F31*'5 Lookups'!$D$4)+('4 PUPIL DATA'!G31*'5 Lookups'!$D$5)+('4 PUPIL DATA'!H31*'5 Lookups'!$D$6)+('4 PUPIL DATA'!I31*'5 Lookups'!$D$7)+('4 PUPIL DATA'!J31*'5 Lookups'!$D$8)+('4 PUPIL DATA'!K31*'5 Lookups'!$D$9)+('4 PUPIL DATA'!L31*'5 Lookups'!$D$10)+('4 PUPIL DATA'!M31*'5 Lookups'!$D$11)+('4 PUPIL DATA'!N31*'5 Lookups'!$D$12)+('4 PUPIL DATA'!O31*'5 Lookups'!$D$13)+('4 PUPIL DATA'!P31*'5 Lookups'!$D$14))*Q31</f>
        <v>0</v>
      </c>
    </row>
    <row r="32" spans="1:18" ht="21" customHeight="1" x14ac:dyDescent="0.25">
      <c r="A32" s="8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66">
        <f>(('4 PUPIL DATA'!D32*'5 Lookups'!$D$2)+('4 PUPIL DATA'!E32*'5 Lookups'!$D$3)+('4 PUPIL DATA'!F32*'5 Lookups'!$D$4)+('4 PUPIL DATA'!G32*'5 Lookups'!$D$5)+('4 PUPIL DATA'!H32*'5 Lookups'!$D$6)+('4 PUPIL DATA'!I32*'5 Lookups'!$D$7)+('4 PUPIL DATA'!J32*'5 Lookups'!$D$8)+('4 PUPIL DATA'!K32*'5 Lookups'!$D$9)+('4 PUPIL DATA'!L32*'5 Lookups'!$D$10)+('4 PUPIL DATA'!M32*'5 Lookups'!$D$11)+('4 PUPIL DATA'!N32*'5 Lookups'!$D$12)+('4 PUPIL DATA'!O32*'5 Lookups'!$D$13)+('4 PUPIL DATA'!P32*'5 Lookups'!$D$14))*Q32</f>
        <v>0</v>
      </c>
    </row>
    <row r="33" spans="1:18" ht="21" customHeight="1" x14ac:dyDescent="0.25">
      <c r="A33" s="8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66">
        <f>(('4 PUPIL DATA'!D33*'5 Lookups'!$D$2)+('4 PUPIL DATA'!E33*'5 Lookups'!$D$3)+('4 PUPIL DATA'!F33*'5 Lookups'!$D$4)+('4 PUPIL DATA'!G33*'5 Lookups'!$D$5)+('4 PUPIL DATA'!H33*'5 Lookups'!$D$6)+('4 PUPIL DATA'!I33*'5 Lookups'!$D$7)+('4 PUPIL DATA'!J33*'5 Lookups'!$D$8)+('4 PUPIL DATA'!K33*'5 Lookups'!$D$9)+('4 PUPIL DATA'!L33*'5 Lookups'!$D$10)+('4 PUPIL DATA'!M33*'5 Lookups'!$D$11)+('4 PUPIL DATA'!N33*'5 Lookups'!$D$12)+('4 PUPIL DATA'!O33*'5 Lookups'!$D$13)+('4 PUPIL DATA'!P33*'5 Lookups'!$D$14))*Q33</f>
        <v>0</v>
      </c>
    </row>
    <row r="34" spans="1:18" ht="21" customHeight="1" x14ac:dyDescent="0.25">
      <c r="A34" s="8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66">
        <f>(('4 PUPIL DATA'!D34*'5 Lookups'!$D$2)+('4 PUPIL DATA'!E34*'5 Lookups'!$D$3)+('4 PUPIL DATA'!F34*'5 Lookups'!$D$4)+('4 PUPIL DATA'!G34*'5 Lookups'!$D$5)+('4 PUPIL DATA'!H34*'5 Lookups'!$D$6)+('4 PUPIL DATA'!I34*'5 Lookups'!$D$7)+('4 PUPIL DATA'!J34*'5 Lookups'!$D$8)+('4 PUPIL DATA'!K34*'5 Lookups'!$D$9)+('4 PUPIL DATA'!L34*'5 Lookups'!$D$10)+('4 PUPIL DATA'!M34*'5 Lookups'!$D$11)+('4 PUPIL DATA'!N34*'5 Lookups'!$D$12)+('4 PUPIL DATA'!O34*'5 Lookups'!$D$13)+('4 PUPIL DATA'!P34*'5 Lookups'!$D$14))*Q34</f>
        <v>0</v>
      </c>
    </row>
    <row r="35" spans="1:18" ht="21" customHeight="1" x14ac:dyDescent="0.25">
      <c r="A35" s="8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66">
        <f>(('4 PUPIL DATA'!D35*'5 Lookups'!$D$2)+('4 PUPIL DATA'!E35*'5 Lookups'!$D$3)+('4 PUPIL DATA'!F35*'5 Lookups'!$D$4)+('4 PUPIL DATA'!G35*'5 Lookups'!$D$5)+('4 PUPIL DATA'!H35*'5 Lookups'!$D$6)+('4 PUPIL DATA'!I35*'5 Lookups'!$D$7)+('4 PUPIL DATA'!J35*'5 Lookups'!$D$8)+('4 PUPIL DATA'!K35*'5 Lookups'!$D$9)+('4 PUPIL DATA'!L35*'5 Lookups'!$D$10)+('4 PUPIL DATA'!M35*'5 Lookups'!$D$11)+('4 PUPIL DATA'!N35*'5 Lookups'!$D$12)+('4 PUPIL DATA'!O35*'5 Lookups'!$D$13)+('4 PUPIL DATA'!P35*'5 Lookups'!$D$14))*Q35</f>
        <v>0</v>
      </c>
    </row>
    <row r="36" spans="1:18" ht="21" customHeight="1" x14ac:dyDescent="0.25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66">
        <f>(('4 PUPIL DATA'!D36*'5 Lookups'!$D$2)+('4 PUPIL DATA'!E36*'5 Lookups'!$D$3)+('4 PUPIL DATA'!F36*'5 Lookups'!$D$4)+('4 PUPIL DATA'!G36*'5 Lookups'!$D$5)+('4 PUPIL DATA'!H36*'5 Lookups'!$D$6)+('4 PUPIL DATA'!I36*'5 Lookups'!$D$7)+('4 PUPIL DATA'!J36*'5 Lookups'!$D$8)+('4 PUPIL DATA'!K36*'5 Lookups'!$D$9)+('4 PUPIL DATA'!L36*'5 Lookups'!$D$10)+('4 PUPIL DATA'!M36*'5 Lookups'!$D$11)+('4 PUPIL DATA'!N36*'5 Lookups'!$D$12)+('4 PUPIL DATA'!O36*'5 Lookups'!$D$13)+('4 PUPIL DATA'!P36*'5 Lookups'!$D$14))*Q36</f>
        <v>0</v>
      </c>
    </row>
    <row r="37" spans="1:18" ht="21" customHeight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6">
        <f>(('4 PUPIL DATA'!D37*'5 Lookups'!$D$2)+('4 PUPIL DATA'!E37*'5 Lookups'!$D$3)+('4 PUPIL DATA'!F37*'5 Lookups'!$D$4)+('4 PUPIL DATA'!G37*'5 Lookups'!$D$5)+('4 PUPIL DATA'!H37*'5 Lookups'!$D$6)+('4 PUPIL DATA'!I37*'5 Lookups'!$D$7)+('4 PUPIL DATA'!J37*'5 Lookups'!$D$8)+('4 PUPIL DATA'!K37*'5 Lookups'!$D$9)+('4 PUPIL DATA'!L37*'5 Lookups'!$D$10)+('4 PUPIL DATA'!M37*'5 Lookups'!$D$11)+('4 PUPIL DATA'!N37*'5 Lookups'!$D$12)+('4 PUPIL DATA'!O37*'5 Lookups'!$D$13)+('4 PUPIL DATA'!P37*'5 Lookups'!$D$14))*Q37</f>
        <v>0</v>
      </c>
    </row>
    <row r="38" spans="1:18" ht="21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6">
        <f>(('4 PUPIL DATA'!D38*'5 Lookups'!$D$2)+('4 PUPIL DATA'!E38*'5 Lookups'!$D$3)+('4 PUPIL DATA'!F38*'5 Lookups'!$D$4)+('4 PUPIL DATA'!G38*'5 Lookups'!$D$5)+('4 PUPIL DATA'!H38*'5 Lookups'!$D$6)+('4 PUPIL DATA'!I38*'5 Lookups'!$D$7)+('4 PUPIL DATA'!J38*'5 Lookups'!$D$8)+('4 PUPIL DATA'!K38*'5 Lookups'!$D$9)+('4 PUPIL DATA'!L38*'5 Lookups'!$D$10)+('4 PUPIL DATA'!M38*'5 Lookups'!$D$11)+('4 PUPIL DATA'!N38*'5 Lookups'!$D$12)+('4 PUPIL DATA'!O38*'5 Lookups'!$D$13)+('4 PUPIL DATA'!P38*'5 Lookups'!$D$14))*Q38</f>
        <v>0</v>
      </c>
    </row>
    <row r="39" spans="1:18" ht="21" customHeight="1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66">
        <f>(('4 PUPIL DATA'!D39*'5 Lookups'!$D$2)+('4 PUPIL DATA'!E39*'5 Lookups'!$D$3)+('4 PUPIL DATA'!F39*'5 Lookups'!$D$4)+('4 PUPIL DATA'!G39*'5 Lookups'!$D$5)+('4 PUPIL DATA'!H39*'5 Lookups'!$D$6)+('4 PUPIL DATA'!I39*'5 Lookups'!$D$7)+('4 PUPIL DATA'!J39*'5 Lookups'!$D$8)+('4 PUPIL DATA'!K39*'5 Lookups'!$D$9)+('4 PUPIL DATA'!L39*'5 Lookups'!$D$10)+('4 PUPIL DATA'!M39*'5 Lookups'!$D$11)+('4 PUPIL DATA'!N39*'5 Lookups'!$D$12)+('4 PUPIL DATA'!O39*'5 Lookups'!$D$13)+('4 PUPIL DATA'!P39*'5 Lookups'!$D$14))*Q39</f>
        <v>0</v>
      </c>
    </row>
    <row r="40" spans="1:18" ht="21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6">
        <f>(('4 PUPIL DATA'!D40*'5 Lookups'!$D$2)+('4 PUPIL DATA'!E40*'5 Lookups'!$D$3)+('4 PUPIL DATA'!F40*'5 Lookups'!$D$4)+('4 PUPIL DATA'!G40*'5 Lookups'!$D$5)+('4 PUPIL DATA'!H40*'5 Lookups'!$D$6)+('4 PUPIL DATA'!I40*'5 Lookups'!$D$7)+('4 PUPIL DATA'!J40*'5 Lookups'!$D$8)+('4 PUPIL DATA'!K40*'5 Lookups'!$D$9)+('4 PUPIL DATA'!L40*'5 Lookups'!$D$10)+('4 PUPIL DATA'!M40*'5 Lookups'!$D$11)+('4 PUPIL DATA'!N40*'5 Lookups'!$D$12)+('4 PUPIL DATA'!O40*'5 Lookups'!$D$13)+('4 PUPIL DATA'!P40*'5 Lookups'!$D$14))*Q40</f>
        <v>0</v>
      </c>
    </row>
    <row r="41" spans="1:18" ht="21" customHeight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6">
        <f>(('4 PUPIL DATA'!D41*'5 Lookups'!$D$2)+('4 PUPIL DATA'!E41*'5 Lookups'!$D$3)+('4 PUPIL DATA'!F41*'5 Lookups'!$D$4)+('4 PUPIL DATA'!G41*'5 Lookups'!$D$5)+('4 PUPIL DATA'!H41*'5 Lookups'!$D$6)+('4 PUPIL DATA'!I41*'5 Lookups'!$D$7)+('4 PUPIL DATA'!J41*'5 Lookups'!$D$8)+('4 PUPIL DATA'!K41*'5 Lookups'!$D$9)+('4 PUPIL DATA'!L41*'5 Lookups'!$D$10)+('4 PUPIL DATA'!M41*'5 Lookups'!$D$11)+('4 PUPIL DATA'!N41*'5 Lookups'!$D$12)+('4 PUPIL DATA'!O41*'5 Lookups'!$D$13)+('4 PUPIL DATA'!P41*'5 Lookups'!$D$14))*Q41</f>
        <v>0</v>
      </c>
    </row>
    <row r="42" spans="1:18" ht="21" customHeight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6">
        <f>(('4 PUPIL DATA'!D42*'5 Lookups'!$D$2)+('4 PUPIL DATA'!E42*'5 Lookups'!$D$3)+('4 PUPIL DATA'!F42*'5 Lookups'!$D$4)+('4 PUPIL DATA'!G42*'5 Lookups'!$D$5)+('4 PUPIL DATA'!H42*'5 Lookups'!$D$6)+('4 PUPIL DATA'!I42*'5 Lookups'!$D$7)+('4 PUPIL DATA'!J42*'5 Lookups'!$D$8)+('4 PUPIL DATA'!K42*'5 Lookups'!$D$9)+('4 PUPIL DATA'!L42*'5 Lookups'!$D$10)+('4 PUPIL DATA'!M42*'5 Lookups'!$D$11)+('4 PUPIL DATA'!N42*'5 Lookups'!$D$12)+('4 PUPIL DATA'!O42*'5 Lookups'!$D$13)+('4 PUPIL DATA'!P42*'5 Lookups'!$D$14))*Q42</f>
        <v>0</v>
      </c>
    </row>
    <row r="43" spans="1:18" ht="21" customHeight="1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6">
        <f>(('4 PUPIL DATA'!D43*'5 Lookups'!$D$2)+('4 PUPIL DATA'!E43*'5 Lookups'!$D$3)+('4 PUPIL DATA'!F43*'5 Lookups'!$D$4)+('4 PUPIL DATA'!G43*'5 Lookups'!$D$5)+('4 PUPIL DATA'!H43*'5 Lookups'!$D$6)+('4 PUPIL DATA'!I43*'5 Lookups'!$D$7)+('4 PUPIL DATA'!J43*'5 Lookups'!$D$8)+('4 PUPIL DATA'!K43*'5 Lookups'!$D$9)+('4 PUPIL DATA'!L43*'5 Lookups'!$D$10)+('4 PUPIL DATA'!M43*'5 Lookups'!$D$11)+('4 PUPIL DATA'!N43*'5 Lookups'!$D$12)+('4 PUPIL DATA'!O43*'5 Lookups'!$D$13)+('4 PUPIL DATA'!P43*'5 Lookups'!$D$14))*Q43</f>
        <v>0</v>
      </c>
    </row>
    <row r="44" spans="1:18" ht="21" customHeight="1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6">
        <f>(('4 PUPIL DATA'!D44*'5 Lookups'!$D$2)+('4 PUPIL DATA'!E44*'5 Lookups'!$D$3)+('4 PUPIL DATA'!F44*'5 Lookups'!$D$4)+('4 PUPIL DATA'!G44*'5 Lookups'!$D$5)+('4 PUPIL DATA'!H44*'5 Lookups'!$D$6)+('4 PUPIL DATA'!I44*'5 Lookups'!$D$7)+('4 PUPIL DATA'!J44*'5 Lookups'!$D$8)+('4 PUPIL DATA'!K44*'5 Lookups'!$D$9)+('4 PUPIL DATA'!L44*'5 Lookups'!$D$10)+('4 PUPIL DATA'!M44*'5 Lookups'!$D$11)+('4 PUPIL DATA'!N44*'5 Lookups'!$D$12)+('4 PUPIL DATA'!O44*'5 Lookups'!$D$13)+('4 PUPIL DATA'!P44*'5 Lookups'!$D$14))*Q44</f>
        <v>0</v>
      </c>
    </row>
    <row r="45" spans="1:18" ht="21" customHeight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6">
        <f>(('4 PUPIL DATA'!D45*'5 Lookups'!$D$2)+('4 PUPIL DATA'!E45*'5 Lookups'!$D$3)+('4 PUPIL DATA'!F45*'5 Lookups'!$D$4)+('4 PUPIL DATA'!G45*'5 Lookups'!$D$5)+('4 PUPIL DATA'!H45*'5 Lookups'!$D$6)+('4 PUPIL DATA'!I45*'5 Lookups'!$D$7)+('4 PUPIL DATA'!J45*'5 Lookups'!$D$8)+('4 PUPIL DATA'!K45*'5 Lookups'!$D$9)+('4 PUPIL DATA'!L45*'5 Lookups'!$D$10)+('4 PUPIL DATA'!M45*'5 Lookups'!$D$11)+('4 PUPIL DATA'!N45*'5 Lookups'!$D$12)+('4 PUPIL DATA'!O45*'5 Lookups'!$D$13)+('4 PUPIL DATA'!P45*'5 Lookups'!$D$14))*Q45</f>
        <v>0</v>
      </c>
    </row>
    <row r="46" spans="1:18" ht="21" customHeight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6">
        <f>(('4 PUPIL DATA'!D46*'5 Lookups'!$D$2)+('4 PUPIL DATA'!E46*'5 Lookups'!$D$3)+('4 PUPIL DATA'!F46*'5 Lookups'!$D$4)+('4 PUPIL DATA'!G46*'5 Lookups'!$D$5)+('4 PUPIL DATA'!H46*'5 Lookups'!$D$6)+('4 PUPIL DATA'!I46*'5 Lookups'!$D$7)+('4 PUPIL DATA'!J46*'5 Lookups'!$D$8)+('4 PUPIL DATA'!K46*'5 Lookups'!$D$9)+('4 PUPIL DATA'!L46*'5 Lookups'!$D$10)+('4 PUPIL DATA'!M46*'5 Lookups'!$D$11)+('4 PUPIL DATA'!N46*'5 Lookups'!$D$12)+('4 PUPIL DATA'!O46*'5 Lookups'!$D$13)+('4 PUPIL DATA'!P46*'5 Lookups'!$D$14))*Q46</f>
        <v>0</v>
      </c>
    </row>
    <row r="47" spans="1:18" ht="21" customHeight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6">
        <f>(('4 PUPIL DATA'!D47*'5 Lookups'!$D$2)+('4 PUPIL DATA'!E47*'5 Lookups'!$D$3)+('4 PUPIL DATA'!F47*'5 Lookups'!$D$4)+('4 PUPIL DATA'!G47*'5 Lookups'!$D$5)+('4 PUPIL DATA'!H47*'5 Lookups'!$D$6)+('4 PUPIL DATA'!I47*'5 Lookups'!$D$7)+('4 PUPIL DATA'!J47*'5 Lookups'!$D$8)+('4 PUPIL DATA'!K47*'5 Lookups'!$D$9)+('4 PUPIL DATA'!L47*'5 Lookups'!$D$10)+('4 PUPIL DATA'!M47*'5 Lookups'!$D$11)+('4 PUPIL DATA'!N47*'5 Lookups'!$D$12)+('4 PUPIL DATA'!O47*'5 Lookups'!$D$13)+('4 PUPIL DATA'!P47*'5 Lookups'!$D$14))*Q47</f>
        <v>0</v>
      </c>
    </row>
    <row r="48" spans="1:18" ht="2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6">
        <f>(('4 PUPIL DATA'!D48*'5 Lookups'!$D$2)+('4 PUPIL DATA'!E48*'5 Lookups'!$D$3)+('4 PUPIL DATA'!F48*'5 Lookups'!$D$4)+('4 PUPIL DATA'!G48*'5 Lookups'!$D$5)+('4 PUPIL DATA'!H48*'5 Lookups'!$D$6)+('4 PUPIL DATA'!I48*'5 Lookups'!$D$7)+('4 PUPIL DATA'!J48*'5 Lookups'!$D$8)+('4 PUPIL DATA'!K48*'5 Lookups'!$D$9)+('4 PUPIL DATA'!L48*'5 Lookups'!$D$10)+('4 PUPIL DATA'!M48*'5 Lookups'!$D$11)+('4 PUPIL DATA'!N48*'5 Lookups'!$D$12)+('4 PUPIL DATA'!O48*'5 Lookups'!$D$13)+('4 PUPIL DATA'!P48*'5 Lookups'!$D$14))*Q48</f>
        <v>0</v>
      </c>
    </row>
    <row r="49" spans="1:18" ht="21" customHeight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6">
        <f>(('4 PUPIL DATA'!D49*'5 Lookups'!$D$2)+('4 PUPIL DATA'!E49*'5 Lookups'!$D$3)+('4 PUPIL DATA'!F49*'5 Lookups'!$D$4)+('4 PUPIL DATA'!G49*'5 Lookups'!$D$5)+('4 PUPIL DATA'!H49*'5 Lookups'!$D$6)+('4 PUPIL DATA'!I49*'5 Lookups'!$D$7)+('4 PUPIL DATA'!J49*'5 Lookups'!$D$8)+('4 PUPIL DATA'!K49*'5 Lookups'!$D$9)+('4 PUPIL DATA'!L49*'5 Lookups'!$D$10)+('4 PUPIL DATA'!M49*'5 Lookups'!$D$11)+('4 PUPIL DATA'!N49*'5 Lookups'!$D$12)+('4 PUPIL DATA'!O49*'5 Lookups'!$D$13)+('4 PUPIL DATA'!P49*'5 Lookups'!$D$14))*Q49</f>
        <v>0</v>
      </c>
    </row>
    <row r="50" spans="1:18" ht="21" customHeight="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6">
        <f>(('4 PUPIL DATA'!D50*'5 Lookups'!$D$2)+('4 PUPIL DATA'!E50*'5 Lookups'!$D$3)+('4 PUPIL DATA'!F50*'5 Lookups'!$D$4)+('4 PUPIL DATA'!G50*'5 Lookups'!$D$5)+('4 PUPIL DATA'!H50*'5 Lookups'!$D$6)+('4 PUPIL DATA'!I50*'5 Lookups'!$D$7)+('4 PUPIL DATA'!J50*'5 Lookups'!$D$8)+('4 PUPIL DATA'!K50*'5 Lookups'!$D$9)+('4 PUPIL DATA'!L50*'5 Lookups'!$D$10)+('4 PUPIL DATA'!M50*'5 Lookups'!$D$11)+('4 PUPIL DATA'!N50*'5 Lookups'!$D$12)+('4 PUPIL DATA'!O50*'5 Lookups'!$D$13)+('4 PUPIL DATA'!P50*'5 Lookups'!$D$14))*Q50</f>
        <v>0</v>
      </c>
    </row>
    <row r="51" spans="1:18" ht="21" customHeight="1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6">
        <f>(('4 PUPIL DATA'!D51*'5 Lookups'!$D$2)+('4 PUPIL DATA'!E51*'5 Lookups'!$D$3)+('4 PUPIL DATA'!F51*'5 Lookups'!$D$4)+('4 PUPIL DATA'!G51*'5 Lookups'!$D$5)+('4 PUPIL DATA'!H51*'5 Lookups'!$D$6)+('4 PUPIL DATA'!I51*'5 Lookups'!$D$7)+('4 PUPIL DATA'!J51*'5 Lookups'!$D$8)+('4 PUPIL DATA'!K51*'5 Lookups'!$D$9)+('4 PUPIL DATA'!L51*'5 Lookups'!$D$10)+('4 PUPIL DATA'!M51*'5 Lookups'!$D$11)+('4 PUPIL DATA'!N51*'5 Lookups'!$D$12)+('4 PUPIL DATA'!O51*'5 Lookups'!$D$13)+('4 PUPIL DATA'!P51*'5 Lookups'!$D$14))*Q51</f>
        <v>0</v>
      </c>
    </row>
    <row r="52" spans="1:18" ht="21" customHeight="1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6">
        <f>(('4 PUPIL DATA'!D52*'5 Lookups'!$D$2)+('4 PUPIL DATA'!E52*'5 Lookups'!$D$3)+('4 PUPIL DATA'!F52*'5 Lookups'!$D$4)+('4 PUPIL DATA'!G52*'5 Lookups'!$D$5)+('4 PUPIL DATA'!H52*'5 Lookups'!$D$6)+('4 PUPIL DATA'!I52*'5 Lookups'!$D$7)+('4 PUPIL DATA'!J52*'5 Lookups'!$D$8)+('4 PUPIL DATA'!K52*'5 Lookups'!$D$9)+('4 PUPIL DATA'!L52*'5 Lookups'!$D$10)+('4 PUPIL DATA'!M52*'5 Lookups'!$D$11)+('4 PUPIL DATA'!N52*'5 Lookups'!$D$12)+('4 PUPIL DATA'!O52*'5 Lookups'!$D$13)+('4 PUPIL DATA'!P52*'5 Lookups'!$D$14))*Q52</f>
        <v>0</v>
      </c>
    </row>
    <row r="53" spans="1:18" ht="21" customHeight="1" x14ac:dyDescent="0.2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6">
        <f>(('4 PUPIL DATA'!D53*'5 Lookups'!$D$2)+('4 PUPIL DATA'!E53*'5 Lookups'!$D$3)+('4 PUPIL DATA'!F53*'5 Lookups'!$D$4)+('4 PUPIL DATA'!G53*'5 Lookups'!$D$5)+('4 PUPIL DATA'!H53*'5 Lookups'!$D$6)+('4 PUPIL DATA'!I53*'5 Lookups'!$D$7)+('4 PUPIL DATA'!J53*'5 Lookups'!$D$8)+('4 PUPIL DATA'!K53*'5 Lookups'!$D$9)+('4 PUPIL DATA'!L53*'5 Lookups'!$D$10)+('4 PUPIL DATA'!M53*'5 Lookups'!$D$11)+('4 PUPIL DATA'!N53*'5 Lookups'!$D$12)+('4 PUPIL DATA'!O53*'5 Lookups'!$D$13)+('4 PUPIL DATA'!P53*'5 Lookups'!$D$14))*Q53</f>
        <v>0</v>
      </c>
    </row>
    <row r="54" spans="1:18" ht="21" customHeight="1" x14ac:dyDescent="0.2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6">
        <f>(('4 PUPIL DATA'!D54*'5 Lookups'!$D$2)+('4 PUPIL DATA'!E54*'5 Lookups'!$D$3)+('4 PUPIL DATA'!F54*'5 Lookups'!$D$4)+('4 PUPIL DATA'!G54*'5 Lookups'!$D$5)+('4 PUPIL DATA'!H54*'5 Lookups'!$D$6)+('4 PUPIL DATA'!I54*'5 Lookups'!$D$7)+('4 PUPIL DATA'!J54*'5 Lookups'!$D$8)+('4 PUPIL DATA'!K54*'5 Lookups'!$D$9)+('4 PUPIL DATA'!L54*'5 Lookups'!$D$10)+('4 PUPIL DATA'!M54*'5 Lookups'!$D$11)+('4 PUPIL DATA'!N54*'5 Lookups'!$D$12)+('4 PUPIL DATA'!O54*'5 Lookups'!$D$13)+('4 PUPIL DATA'!P54*'5 Lookups'!$D$14))*Q54</f>
        <v>0</v>
      </c>
    </row>
    <row r="55" spans="1:18" ht="21" customHeight="1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6">
        <f>(('4 PUPIL DATA'!D55*'5 Lookups'!$D$2)+('4 PUPIL DATA'!E55*'5 Lookups'!$D$3)+('4 PUPIL DATA'!F55*'5 Lookups'!$D$4)+('4 PUPIL DATA'!G55*'5 Lookups'!$D$5)+('4 PUPIL DATA'!H55*'5 Lookups'!$D$6)+('4 PUPIL DATA'!I55*'5 Lookups'!$D$7)+('4 PUPIL DATA'!J55*'5 Lookups'!$D$8)+('4 PUPIL DATA'!K55*'5 Lookups'!$D$9)+('4 PUPIL DATA'!L55*'5 Lookups'!$D$10)+('4 PUPIL DATA'!M55*'5 Lookups'!$D$11)+('4 PUPIL DATA'!N55*'5 Lookups'!$D$12)+('4 PUPIL DATA'!O55*'5 Lookups'!$D$13)+('4 PUPIL DATA'!P55*'5 Lookups'!$D$14))*Q55</f>
        <v>0</v>
      </c>
    </row>
    <row r="56" spans="1:18" ht="21" customHeight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6">
        <f>(('4 PUPIL DATA'!D56*'5 Lookups'!$D$2)+('4 PUPIL DATA'!E56*'5 Lookups'!$D$3)+('4 PUPIL DATA'!F56*'5 Lookups'!$D$4)+('4 PUPIL DATA'!G56*'5 Lookups'!$D$5)+('4 PUPIL DATA'!H56*'5 Lookups'!$D$6)+('4 PUPIL DATA'!I56*'5 Lookups'!$D$7)+('4 PUPIL DATA'!J56*'5 Lookups'!$D$8)+('4 PUPIL DATA'!K56*'5 Lookups'!$D$9)+('4 PUPIL DATA'!L56*'5 Lookups'!$D$10)+('4 PUPIL DATA'!M56*'5 Lookups'!$D$11)+('4 PUPIL DATA'!N56*'5 Lookups'!$D$12)+('4 PUPIL DATA'!O56*'5 Lookups'!$D$13)+('4 PUPIL DATA'!P56*'5 Lookups'!$D$14))*Q56</f>
        <v>0</v>
      </c>
    </row>
    <row r="57" spans="1:18" ht="2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6">
        <f>(('4 PUPIL DATA'!D57*'5 Lookups'!$D$2)+('4 PUPIL DATA'!E57*'5 Lookups'!$D$3)+('4 PUPIL DATA'!F57*'5 Lookups'!$D$4)+('4 PUPIL DATA'!G57*'5 Lookups'!$D$5)+('4 PUPIL DATA'!H57*'5 Lookups'!$D$6)+('4 PUPIL DATA'!I57*'5 Lookups'!$D$7)+('4 PUPIL DATA'!J57*'5 Lookups'!$D$8)+('4 PUPIL DATA'!K57*'5 Lookups'!$D$9)+('4 PUPIL DATA'!L57*'5 Lookups'!$D$10)+('4 PUPIL DATA'!M57*'5 Lookups'!$D$11)+('4 PUPIL DATA'!N57*'5 Lookups'!$D$12)+('4 PUPIL DATA'!O57*'5 Lookups'!$D$13)+('4 PUPIL DATA'!P57*'5 Lookups'!$D$14))*Q57</f>
        <v>0</v>
      </c>
    </row>
    <row r="58" spans="1:18" ht="21" customHeight="1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6">
        <f>(('4 PUPIL DATA'!D58*'5 Lookups'!$D$2)+('4 PUPIL DATA'!E58*'5 Lookups'!$D$3)+('4 PUPIL DATA'!F58*'5 Lookups'!$D$4)+('4 PUPIL DATA'!G58*'5 Lookups'!$D$5)+('4 PUPIL DATA'!H58*'5 Lookups'!$D$6)+('4 PUPIL DATA'!I58*'5 Lookups'!$D$7)+('4 PUPIL DATA'!J58*'5 Lookups'!$D$8)+('4 PUPIL DATA'!K58*'5 Lookups'!$D$9)+('4 PUPIL DATA'!L58*'5 Lookups'!$D$10)+('4 PUPIL DATA'!M58*'5 Lookups'!$D$11)+('4 PUPIL DATA'!N58*'5 Lookups'!$D$12)+('4 PUPIL DATA'!O58*'5 Lookups'!$D$13)+('4 PUPIL DATA'!P58*'5 Lookups'!$D$14))*Q58</f>
        <v>0</v>
      </c>
    </row>
    <row r="59" spans="1:18" ht="21" customHeight="1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6">
        <f>(('4 PUPIL DATA'!D59*'5 Lookups'!$D$2)+('4 PUPIL DATA'!E59*'5 Lookups'!$D$3)+('4 PUPIL DATA'!F59*'5 Lookups'!$D$4)+('4 PUPIL DATA'!G59*'5 Lookups'!$D$5)+('4 PUPIL DATA'!H59*'5 Lookups'!$D$6)+('4 PUPIL DATA'!I59*'5 Lookups'!$D$7)+('4 PUPIL DATA'!J59*'5 Lookups'!$D$8)+('4 PUPIL DATA'!K59*'5 Lookups'!$D$9)+('4 PUPIL DATA'!L59*'5 Lookups'!$D$10)+('4 PUPIL DATA'!M59*'5 Lookups'!$D$11)+('4 PUPIL DATA'!N59*'5 Lookups'!$D$12)+('4 PUPIL DATA'!O59*'5 Lookups'!$D$13)+('4 PUPIL DATA'!P59*'5 Lookups'!$D$14))*Q59</f>
        <v>0</v>
      </c>
    </row>
    <row r="60" spans="1:18" ht="21" customHeigh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6">
        <f>(('4 PUPIL DATA'!D60*'5 Lookups'!$D$2)+('4 PUPIL DATA'!E60*'5 Lookups'!$D$3)+('4 PUPIL DATA'!F60*'5 Lookups'!$D$4)+('4 PUPIL DATA'!G60*'5 Lookups'!$D$5)+('4 PUPIL DATA'!H60*'5 Lookups'!$D$6)+('4 PUPIL DATA'!I60*'5 Lookups'!$D$7)+('4 PUPIL DATA'!J60*'5 Lookups'!$D$8)+('4 PUPIL DATA'!K60*'5 Lookups'!$D$9)+('4 PUPIL DATA'!L60*'5 Lookups'!$D$10)+('4 PUPIL DATA'!M60*'5 Lookups'!$D$11)+('4 PUPIL DATA'!N60*'5 Lookups'!$D$12)+('4 PUPIL DATA'!O60*'5 Lookups'!$D$13)+('4 PUPIL DATA'!P60*'5 Lookups'!$D$14))*Q60</f>
        <v>0</v>
      </c>
    </row>
    <row r="61" spans="1:18" ht="21" customHeight="1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6">
        <f>(('4 PUPIL DATA'!D61*'5 Lookups'!$D$2)+('4 PUPIL DATA'!E61*'5 Lookups'!$D$3)+('4 PUPIL DATA'!F61*'5 Lookups'!$D$4)+('4 PUPIL DATA'!G61*'5 Lookups'!$D$5)+('4 PUPIL DATA'!H61*'5 Lookups'!$D$6)+('4 PUPIL DATA'!I61*'5 Lookups'!$D$7)+('4 PUPIL DATA'!J61*'5 Lookups'!$D$8)+('4 PUPIL DATA'!K61*'5 Lookups'!$D$9)+('4 PUPIL DATA'!L61*'5 Lookups'!$D$10)+('4 PUPIL DATA'!M61*'5 Lookups'!$D$11)+('4 PUPIL DATA'!N61*'5 Lookups'!$D$12)+('4 PUPIL DATA'!O61*'5 Lookups'!$D$13)+('4 PUPIL DATA'!P61*'5 Lookups'!$D$14))*Q61</f>
        <v>0</v>
      </c>
    </row>
    <row r="62" spans="1:18" ht="21" customHeight="1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6">
        <f>(('4 PUPIL DATA'!D62*'5 Lookups'!$D$2)+('4 PUPIL DATA'!E62*'5 Lookups'!$D$3)+('4 PUPIL DATA'!F62*'5 Lookups'!$D$4)+('4 PUPIL DATA'!G62*'5 Lookups'!$D$5)+('4 PUPIL DATA'!H62*'5 Lookups'!$D$6)+('4 PUPIL DATA'!I62*'5 Lookups'!$D$7)+('4 PUPIL DATA'!J62*'5 Lookups'!$D$8)+('4 PUPIL DATA'!K62*'5 Lookups'!$D$9)+('4 PUPIL DATA'!L62*'5 Lookups'!$D$10)+('4 PUPIL DATA'!M62*'5 Lookups'!$D$11)+('4 PUPIL DATA'!N62*'5 Lookups'!$D$12)+('4 PUPIL DATA'!O62*'5 Lookups'!$D$13)+('4 PUPIL DATA'!P62*'5 Lookups'!$D$14))*Q62</f>
        <v>0</v>
      </c>
    </row>
    <row r="63" spans="1:18" ht="21" customHeight="1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6">
        <f>(('4 PUPIL DATA'!D63*'5 Lookups'!$D$2)+('4 PUPIL DATA'!E63*'5 Lookups'!$D$3)+('4 PUPIL DATA'!F63*'5 Lookups'!$D$4)+('4 PUPIL DATA'!G63*'5 Lookups'!$D$5)+('4 PUPIL DATA'!H63*'5 Lookups'!$D$6)+('4 PUPIL DATA'!I63*'5 Lookups'!$D$7)+('4 PUPIL DATA'!J63*'5 Lookups'!$D$8)+('4 PUPIL DATA'!K63*'5 Lookups'!$D$9)+('4 PUPIL DATA'!L63*'5 Lookups'!$D$10)+('4 PUPIL DATA'!M63*'5 Lookups'!$D$11)+('4 PUPIL DATA'!N63*'5 Lookups'!$D$12)+('4 PUPIL DATA'!O63*'5 Lookups'!$D$13)+('4 PUPIL DATA'!P63*'5 Lookups'!$D$14))*Q63</f>
        <v>0</v>
      </c>
    </row>
    <row r="64" spans="1:18" ht="21" customHeigh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6">
        <f>(('4 PUPIL DATA'!D64*'5 Lookups'!$D$2)+('4 PUPIL DATA'!E64*'5 Lookups'!$D$3)+('4 PUPIL DATA'!F64*'5 Lookups'!$D$4)+('4 PUPIL DATA'!G64*'5 Lookups'!$D$5)+('4 PUPIL DATA'!H64*'5 Lookups'!$D$6)+('4 PUPIL DATA'!I64*'5 Lookups'!$D$7)+('4 PUPIL DATA'!J64*'5 Lookups'!$D$8)+('4 PUPIL DATA'!K64*'5 Lookups'!$D$9)+('4 PUPIL DATA'!L64*'5 Lookups'!$D$10)+('4 PUPIL DATA'!M64*'5 Lookups'!$D$11)+('4 PUPIL DATA'!N64*'5 Lookups'!$D$12)+('4 PUPIL DATA'!O64*'5 Lookups'!$D$13)+('4 PUPIL DATA'!P64*'5 Lookups'!$D$14))*Q64</f>
        <v>0</v>
      </c>
    </row>
    <row r="65" spans="1:18" ht="21" customHeight="1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6">
        <f>(('4 PUPIL DATA'!D65*'5 Lookups'!$D$2)+('4 PUPIL DATA'!E65*'5 Lookups'!$D$3)+('4 PUPIL DATA'!F65*'5 Lookups'!$D$4)+('4 PUPIL DATA'!G65*'5 Lookups'!$D$5)+('4 PUPIL DATA'!H65*'5 Lookups'!$D$6)+('4 PUPIL DATA'!I65*'5 Lookups'!$D$7)+('4 PUPIL DATA'!J65*'5 Lookups'!$D$8)+('4 PUPIL DATA'!K65*'5 Lookups'!$D$9)+('4 PUPIL DATA'!L65*'5 Lookups'!$D$10)+('4 PUPIL DATA'!M65*'5 Lookups'!$D$11)+('4 PUPIL DATA'!N65*'5 Lookups'!$D$12)+('4 PUPIL DATA'!O65*'5 Lookups'!$D$13)+('4 PUPIL DATA'!P65*'5 Lookups'!$D$14))*Q65</f>
        <v>0</v>
      </c>
    </row>
    <row r="66" spans="1:18" ht="21" customHeight="1" x14ac:dyDescent="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6">
        <f>(('4 PUPIL DATA'!D66*'5 Lookups'!$D$2)+('4 PUPIL DATA'!E66*'5 Lookups'!$D$3)+('4 PUPIL DATA'!F66*'5 Lookups'!$D$4)+('4 PUPIL DATA'!G66*'5 Lookups'!$D$5)+('4 PUPIL DATA'!H66*'5 Lookups'!$D$6)+('4 PUPIL DATA'!I66*'5 Lookups'!$D$7)+('4 PUPIL DATA'!J66*'5 Lookups'!$D$8)+('4 PUPIL DATA'!K66*'5 Lookups'!$D$9)+('4 PUPIL DATA'!L66*'5 Lookups'!$D$10)+('4 PUPIL DATA'!M66*'5 Lookups'!$D$11)+('4 PUPIL DATA'!N66*'5 Lookups'!$D$12)+('4 PUPIL DATA'!O66*'5 Lookups'!$D$13)+('4 PUPIL DATA'!P66*'5 Lookups'!$D$14))*Q66</f>
        <v>0</v>
      </c>
    </row>
    <row r="67" spans="1:18" ht="21" customHeigh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6">
        <f>(('4 PUPIL DATA'!D67*'5 Lookups'!$D$2)+('4 PUPIL DATA'!E67*'5 Lookups'!$D$3)+('4 PUPIL DATA'!F67*'5 Lookups'!$D$4)+('4 PUPIL DATA'!G67*'5 Lookups'!$D$5)+('4 PUPIL DATA'!H67*'5 Lookups'!$D$6)+('4 PUPIL DATA'!I67*'5 Lookups'!$D$7)+('4 PUPIL DATA'!J67*'5 Lookups'!$D$8)+('4 PUPIL DATA'!K67*'5 Lookups'!$D$9)+('4 PUPIL DATA'!L67*'5 Lookups'!$D$10)+('4 PUPIL DATA'!M67*'5 Lookups'!$D$11)+('4 PUPIL DATA'!N67*'5 Lookups'!$D$12)+('4 PUPIL DATA'!O67*'5 Lookups'!$D$13)+('4 PUPIL DATA'!P67*'5 Lookups'!$D$14))*Q67</f>
        <v>0</v>
      </c>
    </row>
    <row r="68" spans="1:18" ht="2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6">
        <f>(('4 PUPIL DATA'!D68*'5 Lookups'!$D$2)+('4 PUPIL DATA'!E68*'5 Lookups'!$D$3)+('4 PUPIL DATA'!F68*'5 Lookups'!$D$4)+('4 PUPIL DATA'!G68*'5 Lookups'!$D$5)+('4 PUPIL DATA'!H68*'5 Lookups'!$D$6)+('4 PUPIL DATA'!I68*'5 Lookups'!$D$7)+('4 PUPIL DATA'!J68*'5 Lookups'!$D$8)+('4 PUPIL DATA'!K68*'5 Lookups'!$D$9)+('4 PUPIL DATA'!L68*'5 Lookups'!$D$10)+('4 PUPIL DATA'!M68*'5 Lookups'!$D$11)+('4 PUPIL DATA'!N68*'5 Lookups'!$D$12)+('4 PUPIL DATA'!O68*'5 Lookups'!$D$13)+('4 PUPIL DATA'!P68*'5 Lookups'!$D$14))*Q68</f>
        <v>0</v>
      </c>
    </row>
    <row r="69" spans="1:18" ht="21" customHeight="1" x14ac:dyDescent="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6">
        <f>(('4 PUPIL DATA'!D69*'5 Lookups'!$D$2)+('4 PUPIL DATA'!E69*'5 Lookups'!$D$3)+('4 PUPIL DATA'!F69*'5 Lookups'!$D$4)+('4 PUPIL DATA'!G69*'5 Lookups'!$D$5)+('4 PUPIL DATA'!H69*'5 Lookups'!$D$6)+('4 PUPIL DATA'!I69*'5 Lookups'!$D$7)+('4 PUPIL DATA'!J69*'5 Lookups'!$D$8)+('4 PUPIL DATA'!K69*'5 Lookups'!$D$9)+('4 PUPIL DATA'!L69*'5 Lookups'!$D$10)+('4 PUPIL DATA'!M69*'5 Lookups'!$D$11)+('4 PUPIL DATA'!N69*'5 Lookups'!$D$12)+('4 PUPIL DATA'!O69*'5 Lookups'!$D$13)+('4 PUPIL DATA'!P69*'5 Lookups'!$D$14))*Q69</f>
        <v>0</v>
      </c>
    </row>
    <row r="70" spans="1:18" ht="21" customHeight="1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6">
        <f>(('4 PUPIL DATA'!D70*'5 Lookups'!$D$2)+('4 PUPIL DATA'!E70*'5 Lookups'!$D$3)+('4 PUPIL DATA'!F70*'5 Lookups'!$D$4)+('4 PUPIL DATA'!G70*'5 Lookups'!$D$5)+('4 PUPIL DATA'!H70*'5 Lookups'!$D$6)+('4 PUPIL DATA'!I70*'5 Lookups'!$D$7)+('4 PUPIL DATA'!J70*'5 Lookups'!$D$8)+('4 PUPIL DATA'!K70*'5 Lookups'!$D$9)+('4 PUPIL DATA'!L70*'5 Lookups'!$D$10)+('4 PUPIL DATA'!M70*'5 Lookups'!$D$11)+('4 PUPIL DATA'!N70*'5 Lookups'!$D$12)+('4 PUPIL DATA'!O70*'5 Lookups'!$D$13)+('4 PUPIL DATA'!P70*'5 Lookups'!$D$14))*Q70</f>
        <v>0</v>
      </c>
    </row>
    <row r="71" spans="1:18" ht="21" customHeight="1" x14ac:dyDescent="0.2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6">
        <f>(('4 PUPIL DATA'!D71*'5 Lookups'!$D$2)+('4 PUPIL DATA'!E71*'5 Lookups'!$D$3)+('4 PUPIL DATA'!F71*'5 Lookups'!$D$4)+('4 PUPIL DATA'!G71*'5 Lookups'!$D$5)+('4 PUPIL DATA'!H71*'5 Lookups'!$D$6)+('4 PUPIL DATA'!I71*'5 Lookups'!$D$7)+('4 PUPIL DATA'!J71*'5 Lookups'!$D$8)+('4 PUPIL DATA'!K71*'5 Lookups'!$D$9)+('4 PUPIL DATA'!L71*'5 Lookups'!$D$10)+('4 PUPIL DATA'!M71*'5 Lookups'!$D$11)+('4 PUPIL DATA'!N71*'5 Lookups'!$D$12)+('4 PUPIL DATA'!O71*'5 Lookups'!$D$13)+('4 PUPIL DATA'!P71*'5 Lookups'!$D$14))*Q71</f>
        <v>0</v>
      </c>
    </row>
    <row r="72" spans="1:18" ht="21" customHeight="1" x14ac:dyDescent="0.2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6">
        <f>(('4 PUPIL DATA'!D72*'5 Lookups'!$D$2)+('4 PUPIL DATA'!E72*'5 Lookups'!$D$3)+('4 PUPIL DATA'!F72*'5 Lookups'!$D$4)+('4 PUPIL DATA'!G72*'5 Lookups'!$D$5)+('4 PUPIL DATA'!H72*'5 Lookups'!$D$6)+('4 PUPIL DATA'!I72*'5 Lookups'!$D$7)+('4 PUPIL DATA'!J72*'5 Lookups'!$D$8)+('4 PUPIL DATA'!K72*'5 Lookups'!$D$9)+('4 PUPIL DATA'!L72*'5 Lookups'!$D$10)+('4 PUPIL DATA'!M72*'5 Lookups'!$D$11)+('4 PUPIL DATA'!N72*'5 Lookups'!$D$12)+('4 PUPIL DATA'!O72*'5 Lookups'!$D$13)+('4 PUPIL DATA'!P72*'5 Lookups'!$D$14))*Q72</f>
        <v>0</v>
      </c>
    </row>
    <row r="73" spans="1:18" ht="21" customHeight="1" x14ac:dyDescent="0.2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6">
        <f>(('4 PUPIL DATA'!D73*'5 Lookups'!$D$2)+('4 PUPIL DATA'!E73*'5 Lookups'!$D$3)+('4 PUPIL DATA'!F73*'5 Lookups'!$D$4)+('4 PUPIL DATA'!G73*'5 Lookups'!$D$5)+('4 PUPIL DATA'!H73*'5 Lookups'!$D$6)+('4 PUPIL DATA'!I73*'5 Lookups'!$D$7)+('4 PUPIL DATA'!J73*'5 Lookups'!$D$8)+('4 PUPIL DATA'!K73*'5 Lookups'!$D$9)+('4 PUPIL DATA'!L73*'5 Lookups'!$D$10)+('4 PUPIL DATA'!M73*'5 Lookups'!$D$11)+('4 PUPIL DATA'!N73*'5 Lookups'!$D$12)+('4 PUPIL DATA'!O73*'5 Lookups'!$D$13)+('4 PUPIL DATA'!P73*'5 Lookups'!$D$14))*Q73</f>
        <v>0</v>
      </c>
    </row>
    <row r="74" spans="1:18" ht="2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6">
        <f>(('4 PUPIL DATA'!D74*'5 Lookups'!$D$2)+('4 PUPIL DATA'!E74*'5 Lookups'!$D$3)+('4 PUPIL DATA'!F74*'5 Lookups'!$D$4)+('4 PUPIL DATA'!G74*'5 Lookups'!$D$5)+('4 PUPIL DATA'!H74*'5 Lookups'!$D$6)+('4 PUPIL DATA'!I74*'5 Lookups'!$D$7)+('4 PUPIL DATA'!J74*'5 Lookups'!$D$8)+('4 PUPIL DATA'!K74*'5 Lookups'!$D$9)+('4 PUPIL DATA'!L74*'5 Lookups'!$D$10)+('4 PUPIL DATA'!M74*'5 Lookups'!$D$11)+('4 PUPIL DATA'!N74*'5 Lookups'!$D$12)+('4 PUPIL DATA'!O74*'5 Lookups'!$D$13)+('4 PUPIL DATA'!P74*'5 Lookups'!$D$14))*Q74</f>
        <v>0</v>
      </c>
    </row>
    <row r="75" spans="1:18" ht="21" customHeight="1" x14ac:dyDescent="0.2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6">
        <f>(('4 PUPIL DATA'!D75*'5 Lookups'!$D$2)+('4 PUPIL DATA'!E75*'5 Lookups'!$D$3)+('4 PUPIL DATA'!F75*'5 Lookups'!$D$4)+('4 PUPIL DATA'!G75*'5 Lookups'!$D$5)+('4 PUPIL DATA'!H75*'5 Lookups'!$D$6)+('4 PUPIL DATA'!I75*'5 Lookups'!$D$7)+('4 PUPIL DATA'!J75*'5 Lookups'!$D$8)+('4 PUPIL DATA'!K75*'5 Lookups'!$D$9)+('4 PUPIL DATA'!L75*'5 Lookups'!$D$10)+('4 PUPIL DATA'!M75*'5 Lookups'!$D$11)+('4 PUPIL DATA'!N75*'5 Lookups'!$D$12)+('4 PUPIL DATA'!O75*'5 Lookups'!$D$13)+('4 PUPIL DATA'!P75*'5 Lookups'!$D$14))*Q75</f>
        <v>0</v>
      </c>
    </row>
    <row r="76" spans="1:18" ht="21" customHeight="1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6">
        <f>(('4 PUPIL DATA'!D76*'5 Lookups'!$D$2)+('4 PUPIL DATA'!E76*'5 Lookups'!$D$3)+('4 PUPIL DATA'!F76*'5 Lookups'!$D$4)+('4 PUPIL DATA'!G76*'5 Lookups'!$D$5)+('4 PUPIL DATA'!H76*'5 Lookups'!$D$6)+('4 PUPIL DATA'!I76*'5 Lookups'!$D$7)+('4 PUPIL DATA'!J76*'5 Lookups'!$D$8)+('4 PUPIL DATA'!K76*'5 Lookups'!$D$9)+('4 PUPIL DATA'!L76*'5 Lookups'!$D$10)+('4 PUPIL DATA'!M76*'5 Lookups'!$D$11)+('4 PUPIL DATA'!N76*'5 Lookups'!$D$12)+('4 PUPIL DATA'!O76*'5 Lookups'!$D$13)+('4 PUPIL DATA'!P76*'5 Lookups'!$D$14))*Q76</f>
        <v>0</v>
      </c>
    </row>
    <row r="77" spans="1:18" ht="21" customHeight="1" x14ac:dyDescent="0.2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6">
        <f>(('4 PUPIL DATA'!D77*'5 Lookups'!$D$2)+('4 PUPIL DATA'!E77*'5 Lookups'!$D$3)+('4 PUPIL DATA'!F77*'5 Lookups'!$D$4)+('4 PUPIL DATA'!G77*'5 Lookups'!$D$5)+('4 PUPIL DATA'!H77*'5 Lookups'!$D$6)+('4 PUPIL DATA'!I77*'5 Lookups'!$D$7)+('4 PUPIL DATA'!J77*'5 Lookups'!$D$8)+('4 PUPIL DATA'!K77*'5 Lookups'!$D$9)+('4 PUPIL DATA'!L77*'5 Lookups'!$D$10)+('4 PUPIL DATA'!M77*'5 Lookups'!$D$11)+('4 PUPIL DATA'!N77*'5 Lookups'!$D$12)+('4 PUPIL DATA'!O77*'5 Lookups'!$D$13)+('4 PUPIL DATA'!P77*'5 Lookups'!$D$14))*Q77</f>
        <v>0</v>
      </c>
    </row>
    <row r="78" spans="1:18" ht="2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6">
        <f>(('4 PUPIL DATA'!D78*'5 Lookups'!$D$2)+('4 PUPIL DATA'!E78*'5 Lookups'!$D$3)+('4 PUPIL DATA'!F78*'5 Lookups'!$D$4)+('4 PUPIL DATA'!G78*'5 Lookups'!$D$5)+('4 PUPIL DATA'!H78*'5 Lookups'!$D$6)+('4 PUPIL DATA'!I78*'5 Lookups'!$D$7)+('4 PUPIL DATA'!J78*'5 Lookups'!$D$8)+('4 PUPIL DATA'!K78*'5 Lookups'!$D$9)+('4 PUPIL DATA'!L78*'5 Lookups'!$D$10)+('4 PUPIL DATA'!M78*'5 Lookups'!$D$11)+('4 PUPIL DATA'!N78*'5 Lookups'!$D$12)+('4 PUPIL DATA'!O78*'5 Lookups'!$D$13)+('4 PUPIL DATA'!P78*'5 Lookups'!$D$14))*Q78</f>
        <v>0</v>
      </c>
    </row>
    <row r="79" spans="1:18" ht="21" customHeight="1" x14ac:dyDescent="0.2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6">
        <f>(('4 PUPIL DATA'!D79*'5 Lookups'!$D$2)+('4 PUPIL DATA'!E79*'5 Lookups'!$D$3)+('4 PUPIL DATA'!F79*'5 Lookups'!$D$4)+('4 PUPIL DATA'!G79*'5 Lookups'!$D$5)+('4 PUPIL DATA'!H79*'5 Lookups'!$D$6)+('4 PUPIL DATA'!I79*'5 Lookups'!$D$7)+('4 PUPIL DATA'!J79*'5 Lookups'!$D$8)+('4 PUPIL DATA'!K79*'5 Lookups'!$D$9)+('4 PUPIL DATA'!L79*'5 Lookups'!$D$10)+('4 PUPIL DATA'!M79*'5 Lookups'!$D$11)+('4 PUPIL DATA'!N79*'5 Lookups'!$D$12)+('4 PUPIL DATA'!O79*'5 Lookups'!$D$13)+('4 PUPIL DATA'!P79*'5 Lookups'!$D$14))*Q79</f>
        <v>0</v>
      </c>
    </row>
    <row r="80" spans="1:18" ht="21" customHeight="1" x14ac:dyDescent="0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6">
        <f>(('4 PUPIL DATA'!D80*'5 Lookups'!$D$2)+('4 PUPIL DATA'!E80*'5 Lookups'!$D$3)+('4 PUPIL DATA'!F80*'5 Lookups'!$D$4)+('4 PUPIL DATA'!G80*'5 Lookups'!$D$5)+('4 PUPIL DATA'!H80*'5 Lookups'!$D$6)+('4 PUPIL DATA'!I80*'5 Lookups'!$D$7)+('4 PUPIL DATA'!J80*'5 Lookups'!$D$8)+('4 PUPIL DATA'!K80*'5 Lookups'!$D$9)+('4 PUPIL DATA'!L80*'5 Lookups'!$D$10)+('4 PUPIL DATA'!M80*'5 Lookups'!$D$11)+('4 PUPIL DATA'!N80*'5 Lookups'!$D$12)+('4 PUPIL DATA'!O80*'5 Lookups'!$D$13)+('4 PUPIL DATA'!P80*'5 Lookups'!$D$14))*Q80</f>
        <v>0</v>
      </c>
    </row>
    <row r="81" spans="1:18" ht="21" customHeight="1" x14ac:dyDescent="0.2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6">
        <f>(('4 PUPIL DATA'!D81*'5 Lookups'!$D$2)+('4 PUPIL DATA'!E81*'5 Lookups'!$D$3)+('4 PUPIL DATA'!F81*'5 Lookups'!$D$4)+('4 PUPIL DATA'!G81*'5 Lookups'!$D$5)+('4 PUPIL DATA'!H81*'5 Lookups'!$D$6)+('4 PUPIL DATA'!I81*'5 Lookups'!$D$7)+('4 PUPIL DATA'!J81*'5 Lookups'!$D$8)+('4 PUPIL DATA'!K81*'5 Lookups'!$D$9)+('4 PUPIL DATA'!L81*'5 Lookups'!$D$10)+('4 PUPIL DATA'!M81*'5 Lookups'!$D$11)+('4 PUPIL DATA'!N81*'5 Lookups'!$D$12)+('4 PUPIL DATA'!O81*'5 Lookups'!$D$13)+('4 PUPIL DATA'!P81*'5 Lookups'!$D$14))*Q81</f>
        <v>0</v>
      </c>
    </row>
    <row r="82" spans="1:18" ht="21" customHeight="1" x14ac:dyDescent="0.2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6">
        <f>(('4 PUPIL DATA'!D82*'5 Lookups'!$D$2)+('4 PUPIL DATA'!E82*'5 Lookups'!$D$3)+('4 PUPIL DATA'!F82*'5 Lookups'!$D$4)+('4 PUPIL DATA'!G82*'5 Lookups'!$D$5)+('4 PUPIL DATA'!H82*'5 Lookups'!$D$6)+('4 PUPIL DATA'!I82*'5 Lookups'!$D$7)+('4 PUPIL DATA'!J82*'5 Lookups'!$D$8)+('4 PUPIL DATA'!K82*'5 Lookups'!$D$9)+('4 PUPIL DATA'!L82*'5 Lookups'!$D$10)+('4 PUPIL DATA'!M82*'5 Lookups'!$D$11)+('4 PUPIL DATA'!N82*'5 Lookups'!$D$12)+('4 PUPIL DATA'!O82*'5 Lookups'!$D$13)+('4 PUPIL DATA'!P82*'5 Lookups'!$D$14))*Q82</f>
        <v>0</v>
      </c>
    </row>
    <row r="83" spans="1:18" ht="2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6">
        <f>(('4 PUPIL DATA'!D83*'5 Lookups'!$D$2)+('4 PUPIL DATA'!E83*'5 Lookups'!$D$3)+('4 PUPIL DATA'!F83*'5 Lookups'!$D$4)+('4 PUPIL DATA'!G83*'5 Lookups'!$D$5)+('4 PUPIL DATA'!H83*'5 Lookups'!$D$6)+('4 PUPIL DATA'!I83*'5 Lookups'!$D$7)+('4 PUPIL DATA'!J83*'5 Lookups'!$D$8)+('4 PUPIL DATA'!K83*'5 Lookups'!$D$9)+('4 PUPIL DATA'!L83*'5 Lookups'!$D$10)+('4 PUPIL DATA'!M83*'5 Lookups'!$D$11)+('4 PUPIL DATA'!N83*'5 Lookups'!$D$12)+('4 PUPIL DATA'!O83*'5 Lookups'!$D$13)+('4 PUPIL DATA'!P83*'5 Lookups'!$D$14))*Q83</f>
        <v>0</v>
      </c>
    </row>
    <row r="84" spans="1:18" ht="21" customHeight="1" x14ac:dyDescent="0.2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6">
        <f>(('4 PUPIL DATA'!D84*'5 Lookups'!$D$2)+('4 PUPIL DATA'!E84*'5 Lookups'!$D$3)+('4 PUPIL DATA'!F84*'5 Lookups'!$D$4)+('4 PUPIL DATA'!G84*'5 Lookups'!$D$5)+('4 PUPIL DATA'!H84*'5 Lookups'!$D$6)+('4 PUPIL DATA'!I84*'5 Lookups'!$D$7)+('4 PUPIL DATA'!J84*'5 Lookups'!$D$8)+('4 PUPIL DATA'!K84*'5 Lookups'!$D$9)+('4 PUPIL DATA'!L84*'5 Lookups'!$D$10)+('4 PUPIL DATA'!M84*'5 Lookups'!$D$11)+('4 PUPIL DATA'!N84*'5 Lookups'!$D$12)+('4 PUPIL DATA'!O84*'5 Lookups'!$D$13)+('4 PUPIL DATA'!P84*'5 Lookups'!$D$14))*Q84</f>
        <v>0</v>
      </c>
    </row>
    <row r="85" spans="1:18" ht="2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6">
        <f>(('4 PUPIL DATA'!D85*'5 Lookups'!$D$2)+('4 PUPIL DATA'!E85*'5 Lookups'!$D$3)+('4 PUPIL DATA'!F85*'5 Lookups'!$D$4)+('4 PUPIL DATA'!G85*'5 Lookups'!$D$5)+('4 PUPIL DATA'!H85*'5 Lookups'!$D$6)+('4 PUPIL DATA'!I85*'5 Lookups'!$D$7)+('4 PUPIL DATA'!J85*'5 Lookups'!$D$8)+('4 PUPIL DATA'!K85*'5 Lookups'!$D$9)+('4 PUPIL DATA'!L85*'5 Lookups'!$D$10)+('4 PUPIL DATA'!M85*'5 Lookups'!$D$11)+('4 PUPIL DATA'!N85*'5 Lookups'!$D$12)+('4 PUPIL DATA'!O85*'5 Lookups'!$D$13)+('4 PUPIL DATA'!P85*'5 Lookups'!$D$14))*Q85</f>
        <v>0</v>
      </c>
    </row>
    <row r="86" spans="1:18" ht="21" customHeight="1" x14ac:dyDescent="0.2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6">
        <f>(('4 PUPIL DATA'!D86*'5 Lookups'!$D$2)+('4 PUPIL DATA'!E86*'5 Lookups'!$D$3)+('4 PUPIL DATA'!F86*'5 Lookups'!$D$4)+('4 PUPIL DATA'!G86*'5 Lookups'!$D$5)+('4 PUPIL DATA'!H86*'5 Lookups'!$D$6)+('4 PUPIL DATA'!I86*'5 Lookups'!$D$7)+('4 PUPIL DATA'!J86*'5 Lookups'!$D$8)+('4 PUPIL DATA'!K86*'5 Lookups'!$D$9)+('4 PUPIL DATA'!L86*'5 Lookups'!$D$10)+('4 PUPIL DATA'!M86*'5 Lookups'!$D$11)+('4 PUPIL DATA'!N86*'5 Lookups'!$D$12)+('4 PUPIL DATA'!O86*'5 Lookups'!$D$13)+('4 PUPIL DATA'!P86*'5 Lookups'!$D$14))*Q86</f>
        <v>0</v>
      </c>
    </row>
    <row r="87" spans="1:18" ht="21" customHeight="1" x14ac:dyDescent="0.2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6">
        <f>(('4 PUPIL DATA'!D87*'5 Lookups'!$D$2)+('4 PUPIL DATA'!E87*'5 Lookups'!$D$3)+('4 PUPIL DATA'!F87*'5 Lookups'!$D$4)+('4 PUPIL DATA'!G87*'5 Lookups'!$D$5)+('4 PUPIL DATA'!H87*'5 Lookups'!$D$6)+('4 PUPIL DATA'!I87*'5 Lookups'!$D$7)+('4 PUPIL DATA'!J87*'5 Lookups'!$D$8)+('4 PUPIL DATA'!K87*'5 Lookups'!$D$9)+('4 PUPIL DATA'!L87*'5 Lookups'!$D$10)+('4 PUPIL DATA'!M87*'5 Lookups'!$D$11)+('4 PUPIL DATA'!N87*'5 Lookups'!$D$12)+('4 PUPIL DATA'!O87*'5 Lookups'!$D$13)+('4 PUPIL DATA'!P87*'5 Lookups'!$D$14))*Q87</f>
        <v>0</v>
      </c>
    </row>
    <row r="88" spans="1:18" ht="21" customHeight="1" x14ac:dyDescent="0.2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6">
        <f>(('4 PUPIL DATA'!D88*'5 Lookups'!$D$2)+('4 PUPIL DATA'!E88*'5 Lookups'!$D$3)+('4 PUPIL DATA'!F88*'5 Lookups'!$D$4)+('4 PUPIL DATA'!G88*'5 Lookups'!$D$5)+('4 PUPIL DATA'!H88*'5 Lookups'!$D$6)+('4 PUPIL DATA'!I88*'5 Lookups'!$D$7)+('4 PUPIL DATA'!J88*'5 Lookups'!$D$8)+('4 PUPIL DATA'!K88*'5 Lookups'!$D$9)+('4 PUPIL DATA'!L88*'5 Lookups'!$D$10)+('4 PUPIL DATA'!M88*'5 Lookups'!$D$11)+('4 PUPIL DATA'!N88*'5 Lookups'!$D$12)+('4 PUPIL DATA'!O88*'5 Lookups'!$D$13)+('4 PUPIL DATA'!P88*'5 Lookups'!$D$14))*Q88</f>
        <v>0</v>
      </c>
    </row>
    <row r="89" spans="1:18" ht="21" customHeight="1" x14ac:dyDescent="0.2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6">
        <f>(('4 PUPIL DATA'!D89*'5 Lookups'!$D$2)+('4 PUPIL DATA'!E89*'5 Lookups'!$D$3)+('4 PUPIL DATA'!F89*'5 Lookups'!$D$4)+('4 PUPIL DATA'!G89*'5 Lookups'!$D$5)+('4 PUPIL DATA'!H89*'5 Lookups'!$D$6)+('4 PUPIL DATA'!I89*'5 Lookups'!$D$7)+('4 PUPIL DATA'!J89*'5 Lookups'!$D$8)+('4 PUPIL DATA'!K89*'5 Lookups'!$D$9)+('4 PUPIL DATA'!L89*'5 Lookups'!$D$10)+('4 PUPIL DATA'!M89*'5 Lookups'!$D$11)+('4 PUPIL DATA'!N89*'5 Lookups'!$D$12)+('4 PUPIL DATA'!O89*'5 Lookups'!$D$13)+('4 PUPIL DATA'!P89*'5 Lookups'!$D$14))*Q89</f>
        <v>0</v>
      </c>
    </row>
    <row r="90" spans="1:18" ht="2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6">
        <f>(('4 PUPIL DATA'!D90*'5 Lookups'!$D$2)+('4 PUPIL DATA'!E90*'5 Lookups'!$D$3)+('4 PUPIL DATA'!F90*'5 Lookups'!$D$4)+('4 PUPIL DATA'!G90*'5 Lookups'!$D$5)+('4 PUPIL DATA'!H90*'5 Lookups'!$D$6)+('4 PUPIL DATA'!I90*'5 Lookups'!$D$7)+('4 PUPIL DATA'!J90*'5 Lookups'!$D$8)+('4 PUPIL DATA'!K90*'5 Lookups'!$D$9)+('4 PUPIL DATA'!L90*'5 Lookups'!$D$10)+('4 PUPIL DATA'!M90*'5 Lookups'!$D$11)+('4 PUPIL DATA'!N90*'5 Lookups'!$D$12)+('4 PUPIL DATA'!O90*'5 Lookups'!$D$13)+('4 PUPIL DATA'!P90*'5 Lookups'!$D$14))*Q90</f>
        <v>0</v>
      </c>
    </row>
    <row r="91" spans="1:18" ht="21" customHeight="1" x14ac:dyDescent="0.2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6">
        <f>(('4 PUPIL DATA'!D91*'5 Lookups'!$D$2)+('4 PUPIL DATA'!E91*'5 Lookups'!$D$3)+('4 PUPIL DATA'!F91*'5 Lookups'!$D$4)+('4 PUPIL DATA'!G91*'5 Lookups'!$D$5)+('4 PUPIL DATA'!H91*'5 Lookups'!$D$6)+('4 PUPIL DATA'!I91*'5 Lookups'!$D$7)+('4 PUPIL DATA'!J91*'5 Lookups'!$D$8)+('4 PUPIL DATA'!K91*'5 Lookups'!$D$9)+('4 PUPIL DATA'!L91*'5 Lookups'!$D$10)+('4 PUPIL DATA'!M91*'5 Lookups'!$D$11)+('4 PUPIL DATA'!N91*'5 Lookups'!$D$12)+('4 PUPIL DATA'!O91*'5 Lookups'!$D$13)+('4 PUPIL DATA'!P91*'5 Lookups'!$D$14))*Q91</f>
        <v>0</v>
      </c>
    </row>
    <row r="92" spans="1:18" ht="21" customHeight="1" x14ac:dyDescent="0.2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6">
        <f>(('4 PUPIL DATA'!D92*'5 Lookups'!$D$2)+('4 PUPIL DATA'!E92*'5 Lookups'!$D$3)+('4 PUPIL DATA'!F92*'5 Lookups'!$D$4)+('4 PUPIL DATA'!G92*'5 Lookups'!$D$5)+('4 PUPIL DATA'!H92*'5 Lookups'!$D$6)+('4 PUPIL DATA'!I92*'5 Lookups'!$D$7)+('4 PUPIL DATA'!J92*'5 Lookups'!$D$8)+('4 PUPIL DATA'!K92*'5 Lookups'!$D$9)+('4 PUPIL DATA'!L92*'5 Lookups'!$D$10)+('4 PUPIL DATA'!M92*'5 Lookups'!$D$11)+('4 PUPIL DATA'!N92*'5 Lookups'!$D$12)+('4 PUPIL DATA'!O92*'5 Lookups'!$D$13)+('4 PUPIL DATA'!P92*'5 Lookups'!$D$14))*Q92</f>
        <v>0</v>
      </c>
    </row>
    <row r="93" spans="1:18" ht="21" customHeight="1" x14ac:dyDescent="0.2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6">
        <f>(('4 PUPIL DATA'!D93*'5 Lookups'!$D$2)+('4 PUPIL DATA'!E93*'5 Lookups'!$D$3)+('4 PUPIL DATA'!F93*'5 Lookups'!$D$4)+('4 PUPIL DATA'!G93*'5 Lookups'!$D$5)+('4 PUPIL DATA'!H93*'5 Lookups'!$D$6)+('4 PUPIL DATA'!I93*'5 Lookups'!$D$7)+('4 PUPIL DATA'!J93*'5 Lookups'!$D$8)+('4 PUPIL DATA'!K93*'5 Lookups'!$D$9)+('4 PUPIL DATA'!L93*'5 Lookups'!$D$10)+('4 PUPIL DATA'!M93*'5 Lookups'!$D$11)+('4 PUPIL DATA'!N93*'5 Lookups'!$D$12)+('4 PUPIL DATA'!O93*'5 Lookups'!$D$13)+('4 PUPIL DATA'!P93*'5 Lookups'!$D$14))*Q93</f>
        <v>0</v>
      </c>
    </row>
    <row r="94" spans="1:18" ht="2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6">
        <f>(('4 PUPIL DATA'!D94*'5 Lookups'!$D$2)+('4 PUPIL DATA'!E94*'5 Lookups'!$D$3)+('4 PUPIL DATA'!F94*'5 Lookups'!$D$4)+('4 PUPIL DATA'!G94*'5 Lookups'!$D$5)+('4 PUPIL DATA'!H94*'5 Lookups'!$D$6)+('4 PUPIL DATA'!I94*'5 Lookups'!$D$7)+('4 PUPIL DATA'!J94*'5 Lookups'!$D$8)+('4 PUPIL DATA'!K94*'5 Lookups'!$D$9)+('4 PUPIL DATA'!L94*'5 Lookups'!$D$10)+('4 PUPIL DATA'!M94*'5 Lookups'!$D$11)+('4 PUPIL DATA'!N94*'5 Lookups'!$D$12)+('4 PUPIL DATA'!O94*'5 Lookups'!$D$13)+('4 PUPIL DATA'!P94*'5 Lookups'!$D$14))*Q94</f>
        <v>0</v>
      </c>
    </row>
    <row r="95" spans="1:18" ht="21" customHeight="1" x14ac:dyDescent="0.2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6">
        <f>(('4 PUPIL DATA'!D95*'5 Lookups'!$D$2)+('4 PUPIL DATA'!E95*'5 Lookups'!$D$3)+('4 PUPIL DATA'!F95*'5 Lookups'!$D$4)+('4 PUPIL DATA'!G95*'5 Lookups'!$D$5)+('4 PUPIL DATA'!H95*'5 Lookups'!$D$6)+('4 PUPIL DATA'!I95*'5 Lookups'!$D$7)+('4 PUPIL DATA'!J95*'5 Lookups'!$D$8)+('4 PUPIL DATA'!K95*'5 Lookups'!$D$9)+('4 PUPIL DATA'!L95*'5 Lookups'!$D$10)+('4 PUPIL DATA'!M95*'5 Lookups'!$D$11)+('4 PUPIL DATA'!N95*'5 Lookups'!$D$12)+('4 PUPIL DATA'!O95*'5 Lookups'!$D$13)+('4 PUPIL DATA'!P95*'5 Lookups'!$D$14))*Q95</f>
        <v>0</v>
      </c>
    </row>
    <row r="96" spans="1:18" ht="21" customHeight="1" x14ac:dyDescent="0.2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6">
        <f>(('4 PUPIL DATA'!D96*'5 Lookups'!$D$2)+('4 PUPIL DATA'!E96*'5 Lookups'!$D$3)+('4 PUPIL DATA'!F96*'5 Lookups'!$D$4)+('4 PUPIL DATA'!G96*'5 Lookups'!$D$5)+('4 PUPIL DATA'!H96*'5 Lookups'!$D$6)+('4 PUPIL DATA'!I96*'5 Lookups'!$D$7)+('4 PUPIL DATA'!J96*'5 Lookups'!$D$8)+('4 PUPIL DATA'!K96*'5 Lookups'!$D$9)+('4 PUPIL DATA'!L96*'5 Lookups'!$D$10)+('4 PUPIL DATA'!M96*'5 Lookups'!$D$11)+('4 PUPIL DATA'!N96*'5 Lookups'!$D$12)+('4 PUPIL DATA'!O96*'5 Lookups'!$D$13)+('4 PUPIL DATA'!P96*'5 Lookups'!$D$14))*Q96</f>
        <v>0</v>
      </c>
    </row>
    <row r="97" spans="1:18" ht="2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6">
        <f>(('4 PUPIL DATA'!D97*'5 Lookups'!$D$2)+('4 PUPIL DATA'!E97*'5 Lookups'!$D$3)+('4 PUPIL DATA'!F97*'5 Lookups'!$D$4)+('4 PUPIL DATA'!G97*'5 Lookups'!$D$5)+('4 PUPIL DATA'!H97*'5 Lookups'!$D$6)+('4 PUPIL DATA'!I97*'5 Lookups'!$D$7)+('4 PUPIL DATA'!J97*'5 Lookups'!$D$8)+('4 PUPIL DATA'!K97*'5 Lookups'!$D$9)+('4 PUPIL DATA'!L97*'5 Lookups'!$D$10)+('4 PUPIL DATA'!M97*'5 Lookups'!$D$11)+('4 PUPIL DATA'!N97*'5 Lookups'!$D$12)+('4 PUPIL DATA'!O97*'5 Lookups'!$D$13)+('4 PUPIL DATA'!P97*'5 Lookups'!$D$14))*Q97</f>
        <v>0</v>
      </c>
    </row>
    <row r="98" spans="1:18" ht="21" customHeight="1" x14ac:dyDescent="0.2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6">
        <f>(('4 PUPIL DATA'!D98*'5 Lookups'!$D$2)+('4 PUPIL DATA'!E98*'5 Lookups'!$D$3)+('4 PUPIL DATA'!F98*'5 Lookups'!$D$4)+('4 PUPIL DATA'!G98*'5 Lookups'!$D$5)+('4 PUPIL DATA'!H98*'5 Lookups'!$D$6)+('4 PUPIL DATA'!I98*'5 Lookups'!$D$7)+('4 PUPIL DATA'!J98*'5 Lookups'!$D$8)+('4 PUPIL DATA'!K98*'5 Lookups'!$D$9)+('4 PUPIL DATA'!L98*'5 Lookups'!$D$10)+('4 PUPIL DATA'!M98*'5 Lookups'!$D$11)+('4 PUPIL DATA'!N98*'5 Lookups'!$D$12)+('4 PUPIL DATA'!O98*'5 Lookups'!$D$13)+('4 PUPIL DATA'!P98*'5 Lookups'!$D$14))*Q98</f>
        <v>0</v>
      </c>
    </row>
    <row r="99" spans="1:18" ht="2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6">
        <f>(('4 PUPIL DATA'!D99*'5 Lookups'!$D$2)+('4 PUPIL DATA'!E99*'5 Lookups'!$D$3)+('4 PUPIL DATA'!F99*'5 Lookups'!$D$4)+('4 PUPIL DATA'!G99*'5 Lookups'!$D$5)+('4 PUPIL DATA'!H99*'5 Lookups'!$D$6)+('4 PUPIL DATA'!I99*'5 Lookups'!$D$7)+('4 PUPIL DATA'!J99*'5 Lookups'!$D$8)+('4 PUPIL DATA'!K99*'5 Lookups'!$D$9)+('4 PUPIL DATA'!L99*'5 Lookups'!$D$10)+('4 PUPIL DATA'!M99*'5 Lookups'!$D$11)+('4 PUPIL DATA'!N99*'5 Lookups'!$D$12)+('4 PUPIL DATA'!O99*'5 Lookups'!$D$13)+('4 PUPIL DATA'!P99*'5 Lookups'!$D$14))*Q99</f>
        <v>0</v>
      </c>
    </row>
    <row r="100" spans="1:18" ht="21" customHeight="1" x14ac:dyDescent="0.2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6">
        <f>(('4 PUPIL DATA'!D100*'5 Lookups'!$D$2)+('4 PUPIL DATA'!E100*'5 Lookups'!$D$3)+('4 PUPIL DATA'!F100*'5 Lookups'!$D$4)+('4 PUPIL DATA'!G100*'5 Lookups'!$D$5)+('4 PUPIL DATA'!H100*'5 Lookups'!$D$6)+('4 PUPIL DATA'!I100*'5 Lookups'!$D$7)+('4 PUPIL DATA'!J100*'5 Lookups'!$D$8)+('4 PUPIL DATA'!K100*'5 Lookups'!$D$9)+('4 PUPIL DATA'!L100*'5 Lookups'!$D$10)+('4 PUPIL DATA'!M100*'5 Lookups'!$D$11)+('4 PUPIL DATA'!N100*'5 Lookups'!$D$12)+('4 PUPIL DATA'!O100*'5 Lookups'!$D$13)+('4 PUPIL DATA'!P100*'5 Lookups'!$D$14))*Q100</f>
        <v>0</v>
      </c>
    </row>
  </sheetData>
  <sheetProtection password="82B8" sheet="1" objects="1" scenarios="1" insertRows="0" selectLockedCells="1"/>
  <mergeCells count="13">
    <mergeCell ref="P1:R1"/>
    <mergeCell ref="A3:A5"/>
    <mergeCell ref="B3:B5"/>
    <mergeCell ref="C3:C5"/>
    <mergeCell ref="L4:P4"/>
    <mergeCell ref="G4:I4"/>
    <mergeCell ref="D3:P3"/>
    <mergeCell ref="D4:D5"/>
    <mergeCell ref="E4:E5"/>
    <mergeCell ref="F4:F5"/>
    <mergeCell ref="J4:J5"/>
    <mergeCell ref="K4:K5"/>
    <mergeCell ref="Q3:Q5"/>
  </mergeCells>
  <dataValidations count="1">
    <dataValidation type="list" allowBlank="1" showInputMessage="1" showErrorMessage="1" sqref="C1:C1048576">
      <formula1>"EHCP, SEN Support, SEN Monitor"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" sqref="C1"/>
    </sheetView>
  </sheetViews>
  <sheetFormatPr defaultRowHeight="15" x14ac:dyDescent="0.25"/>
  <cols>
    <col min="1" max="1" width="9.140625" style="69"/>
    <col min="2" max="2" width="21.5703125" style="69" bestFit="1" customWidth="1"/>
    <col min="3" max="3" width="37.28515625" style="69" customWidth="1"/>
    <col min="4" max="4" width="13.5703125" style="69" customWidth="1"/>
    <col min="5" max="5" width="8.85546875" style="70"/>
    <col min="6" max="16384" width="9.140625" style="69"/>
  </cols>
  <sheetData>
    <row r="1" spans="1:10" x14ac:dyDescent="0.25">
      <c r="D1" s="69" t="s">
        <v>52</v>
      </c>
      <c r="F1" s="80"/>
      <c r="G1" s="133"/>
      <c r="H1" s="133"/>
      <c r="I1" s="80"/>
      <c r="J1" s="80"/>
    </row>
    <row r="2" spans="1:10" s="73" customFormat="1" ht="18.600000000000001" customHeight="1" x14ac:dyDescent="0.25">
      <c r="A2" s="71"/>
      <c r="B2" s="72" t="s">
        <v>106</v>
      </c>
      <c r="C2" s="72" t="s">
        <v>108</v>
      </c>
      <c r="D2" s="67">
        <v>38.979999999999997</v>
      </c>
      <c r="E2" s="71"/>
      <c r="F2" s="81"/>
      <c r="G2" s="134"/>
      <c r="H2" s="130"/>
      <c r="I2" s="129"/>
      <c r="J2" s="81"/>
    </row>
    <row r="3" spans="1:10" s="73" customFormat="1" ht="18.600000000000001" customHeight="1" x14ac:dyDescent="0.25">
      <c r="B3" s="72" t="s">
        <v>105</v>
      </c>
      <c r="C3" s="72" t="s">
        <v>109</v>
      </c>
      <c r="D3" s="67">
        <v>22.35</v>
      </c>
      <c r="E3" s="71"/>
      <c r="F3" s="81"/>
      <c r="G3" s="134"/>
      <c r="H3" s="131"/>
      <c r="I3" s="129"/>
      <c r="J3" s="81"/>
    </row>
    <row r="4" spans="1:10" s="73" customFormat="1" ht="18.600000000000001" customHeight="1" x14ac:dyDescent="0.25">
      <c r="B4" s="72" t="s">
        <v>107</v>
      </c>
      <c r="C4" s="72" t="s">
        <v>110</v>
      </c>
      <c r="D4" s="67">
        <v>18.89</v>
      </c>
      <c r="E4" s="71"/>
      <c r="F4" s="81"/>
      <c r="G4" s="134"/>
      <c r="H4" s="130"/>
      <c r="I4" s="129"/>
      <c r="J4" s="81"/>
    </row>
    <row r="5" spans="1:10" s="73" customFormat="1" ht="18.600000000000001" customHeight="1" x14ac:dyDescent="0.25">
      <c r="B5" s="72" t="s">
        <v>22</v>
      </c>
      <c r="C5" s="72" t="s">
        <v>111</v>
      </c>
      <c r="D5" s="67">
        <v>14.14</v>
      </c>
      <c r="E5" s="71"/>
      <c r="G5" s="134"/>
      <c r="H5" s="130"/>
      <c r="I5" s="132"/>
    </row>
    <row r="6" spans="1:10" s="73" customFormat="1" ht="18.600000000000001" customHeight="1" x14ac:dyDescent="0.25">
      <c r="B6" s="72" t="s">
        <v>23</v>
      </c>
      <c r="C6" s="72" t="s">
        <v>112</v>
      </c>
      <c r="D6" s="67">
        <v>14.74</v>
      </c>
      <c r="E6" s="71"/>
      <c r="G6" s="134"/>
      <c r="H6" s="130"/>
      <c r="I6" s="132"/>
    </row>
    <row r="7" spans="1:10" s="73" customFormat="1" ht="18.600000000000001" customHeight="1" x14ac:dyDescent="0.25">
      <c r="B7" s="72" t="s">
        <v>24</v>
      </c>
      <c r="C7" s="72" t="s">
        <v>113</v>
      </c>
      <c r="D7" s="67">
        <v>16.02</v>
      </c>
      <c r="E7" s="71"/>
      <c r="G7" s="134"/>
      <c r="H7" s="130"/>
      <c r="I7" s="132"/>
    </row>
    <row r="8" spans="1:10" s="73" customFormat="1" ht="18.600000000000001" customHeight="1" x14ac:dyDescent="0.25">
      <c r="B8" s="72" t="s">
        <v>54</v>
      </c>
      <c r="C8" s="72"/>
      <c r="D8" s="68"/>
      <c r="E8" s="71"/>
      <c r="F8" s="81" t="s">
        <v>91</v>
      </c>
    </row>
    <row r="9" spans="1:10" s="73" customFormat="1" ht="18.600000000000001" customHeight="1" x14ac:dyDescent="0.25">
      <c r="B9" s="72" t="s">
        <v>25</v>
      </c>
      <c r="C9" s="72"/>
      <c r="D9" s="68"/>
      <c r="E9" s="71"/>
    </row>
    <row r="10" spans="1:10" s="73" customFormat="1" ht="18.600000000000001" customHeight="1" x14ac:dyDescent="0.25">
      <c r="A10" s="128" t="s">
        <v>23</v>
      </c>
      <c r="B10" s="72" t="s">
        <v>26</v>
      </c>
      <c r="C10" s="72"/>
      <c r="D10" s="67">
        <f>D6/2</f>
        <v>7.37</v>
      </c>
      <c r="E10" s="71"/>
    </row>
    <row r="11" spans="1:10" s="73" customFormat="1" ht="18.600000000000001" customHeight="1" x14ac:dyDescent="0.25">
      <c r="A11" s="128"/>
      <c r="B11" s="72" t="s">
        <v>27</v>
      </c>
      <c r="C11" s="72"/>
      <c r="D11" s="67">
        <f>D6/3</f>
        <v>4.9133333333333331</v>
      </c>
      <c r="E11" s="71"/>
    </row>
    <row r="12" spans="1:10" s="73" customFormat="1" ht="18.600000000000001" customHeight="1" x14ac:dyDescent="0.25">
      <c r="A12" s="128"/>
      <c r="B12" s="72" t="s">
        <v>28</v>
      </c>
      <c r="C12" s="72"/>
      <c r="D12" s="67">
        <f>D6/4</f>
        <v>3.6850000000000001</v>
      </c>
      <c r="E12" s="71"/>
    </row>
    <row r="13" spans="1:10" s="73" customFormat="1" ht="18.600000000000001" customHeight="1" x14ac:dyDescent="0.25">
      <c r="A13" s="128"/>
      <c r="B13" s="72" t="s">
        <v>29</v>
      </c>
      <c r="C13" s="72"/>
      <c r="D13" s="67">
        <f>D6/5</f>
        <v>2.948</v>
      </c>
      <c r="E13" s="71"/>
    </row>
    <row r="14" spans="1:10" s="73" customFormat="1" ht="18.600000000000001" customHeight="1" x14ac:dyDescent="0.25">
      <c r="A14" s="128"/>
      <c r="B14" s="72" t="s">
        <v>30</v>
      </c>
      <c r="C14" s="72"/>
      <c r="D14" s="67">
        <f>D6/6</f>
        <v>2.4566666666666666</v>
      </c>
      <c r="E14" s="71"/>
    </row>
  </sheetData>
  <sheetProtection insertRows="0" selectLockedCells="1"/>
  <mergeCells count="1"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1 SUMMARY DATA</vt:lpstr>
      <vt:lpstr>2 SCHOOL DATA</vt:lpstr>
      <vt:lpstr>3 SCHOOL SERVICES</vt:lpstr>
      <vt:lpstr>4 PUPIL DATA</vt:lpstr>
      <vt:lpstr>5 Lookups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Smith</dc:creator>
  <cp:lastModifiedBy>Hughes Kate</cp:lastModifiedBy>
  <cp:lastPrinted>2020-05-12T07:50:08Z</cp:lastPrinted>
  <dcterms:created xsi:type="dcterms:W3CDTF">2018-10-24T08:55:30Z</dcterms:created>
  <dcterms:modified xsi:type="dcterms:W3CDTF">2020-05-13T13:40:53Z</dcterms:modified>
</cp:coreProperties>
</file>